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ikon\Local Disk\2017.01.16\2016-12-21\"/>
    </mc:Choice>
  </mc:AlternateContent>
  <xr:revisionPtr revIDLastSave="0" documentId="13_ncr:1_{D6CB2961-E920-4D7F-AC41-FB29A6E625F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5000-с (2)" sheetId="13" r:id="rId1"/>
    <sheet name="5000-с" sheetId="12" r:id="rId2"/>
  </sheets>
  <calcPr calcId="191029"/>
</workbook>
</file>

<file path=xl/calcChain.xml><?xml version="1.0" encoding="utf-8"?>
<calcChain xmlns="http://schemas.openxmlformats.org/spreadsheetml/2006/main">
  <c r="M21" i="12" l="1"/>
  <c r="M72" i="12"/>
  <c r="M40" i="12"/>
  <c r="M66" i="12"/>
  <c r="M64" i="12"/>
  <c r="M70" i="12"/>
  <c r="M68" i="12"/>
  <c r="M57" i="12"/>
  <c r="M51" i="12"/>
  <c r="M47" i="12"/>
  <c r="M61" i="12"/>
  <c r="M49" i="12"/>
  <c r="M43" i="12"/>
  <c r="M38" i="12"/>
  <c r="M30" i="12"/>
  <c r="M25" i="12"/>
  <c r="M27" i="12"/>
  <c r="M19" i="12"/>
  <c r="M17" i="12"/>
  <c r="M13" i="12"/>
  <c r="M10" i="12"/>
  <c r="M8" i="12"/>
  <c r="K21" i="12"/>
  <c r="K19" i="12"/>
  <c r="K17" i="12"/>
  <c r="K13" i="12"/>
  <c r="K10" i="12"/>
  <c r="K30" i="12"/>
  <c r="K38" i="12"/>
  <c r="K40" i="12"/>
  <c r="K72" i="12"/>
  <c r="K64" i="12"/>
  <c r="K70" i="12"/>
  <c r="K68" i="12"/>
  <c r="K66" i="12"/>
  <c r="K61" i="12"/>
  <c r="K57" i="12"/>
  <c r="K51" i="12"/>
  <c r="K49" i="12"/>
  <c r="K47" i="12"/>
  <c r="K43" i="12"/>
  <c r="K27" i="12"/>
  <c r="K25" i="12"/>
  <c r="K23" i="12"/>
  <c r="K8" i="12"/>
  <c r="I72" i="12"/>
  <c r="I70" i="12"/>
  <c r="I68" i="12"/>
  <c r="I66" i="12"/>
  <c r="I64" i="12"/>
  <c r="I61" i="12"/>
  <c r="I57" i="12"/>
  <c r="I51" i="12"/>
  <c r="I49" i="12"/>
  <c r="I47" i="12"/>
  <c r="I43" i="12"/>
  <c r="I40" i="12"/>
  <c r="I38" i="12"/>
  <c r="I30" i="12"/>
  <c r="I27" i="12"/>
  <c r="I25" i="12"/>
  <c r="I23" i="12"/>
  <c r="I21" i="12"/>
  <c r="I19" i="12"/>
  <c r="I17" i="12"/>
  <c r="I13" i="12"/>
  <c r="I10" i="12"/>
  <c r="I8" i="12"/>
  <c r="G30" i="12"/>
  <c r="G8" i="12"/>
  <c r="G17" i="12"/>
  <c r="G21" i="12"/>
  <c r="G51" i="12"/>
  <c r="G47" i="12"/>
  <c r="G66" i="12"/>
  <c r="G38" i="12"/>
  <c r="G49" i="12"/>
  <c r="G43" i="12"/>
  <c r="G40" i="12"/>
  <c r="G10" i="12"/>
  <c r="G19" i="12"/>
  <c r="G13" i="12"/>
  <c r="G68" i="12"/>
  <c r="G72" i="12" l="1"/>
  <c r="G70" i="12" l="1"/>
  <c r="G64" i="12" l="1"/>
  <c r="G57" i="12"/>
  <c r="G61" i="12"/>
  <c r="G27" i="12"/>
  <c r="G25" i="12"/>
  <c r="G23" i="12"/>
  <c r="J72" i="13" l="1"/>
  <c r="J68" i="13"/>
  <c r="J66" i="13"/>
  <c r="J64" i="13"/>
  <c r="J57" i="13"/>
  <c r="J51" i="13"/>
  <c r="J49" i="13"/>
  <c r="J47" i="13"/>
  <c r="J43" i="13"/>
  <c r="J40" i="13"/>
  <c r="J38" i="13"/>
  <c r="J30" i="13"/>
  <c r="J27" i="13"/>
  <c r="J25" i="13"/>
  <c r="J23" i="13"/>
  <c r="J21" i="13"/>
  <c r="J19" i="13"/>
  <c r="J17" i="13"/>
  <c r="J13" i="13"/>
  <c r="J8" i="13"/>
  <c r="H8" i="13"/>
  <c r="F8" i="13"/>
</calcChain>
</file>

<file path=xl/sharedStrings.xml><?xml version="1.0" encoding="utf-8"?>
<sst xmlns="http://schemas.openxmlformats.org/spreadsheetml/2006/main" count="309" uniqueCount="158">
  <si>
    <t>Д/д</t>
  </si>
  <si>
    <t>Тооцох арга</t>
  </si>
  <si>
    <t>Хүрэх түвшин</t>
  </si>
  <si>
    <t>2014 оны хүрсэн түвшин</t>
  </si>
  <si>
    <t>Хүн амын нягтшил /ХАН/</t>
  </si>
  <si>
    <t>Ажиллах хүчний оролцоо /АХО/</t>
  </si>
  <si>
    <t>ЭЗИХАТ/ХНХТ</t>
  </si>
  <si>
    <t>ЦХБХТ/ЦХКХТ</t>
  </si>
  <si>
    <t>ЕБСДБЗБТ/САБНБТ</t>
  </si>
  <si>
    <t>ССБХТ/СБЭЗХТ</t>
  </si>
  <si>
    <t>ДБАБХТ/ДБАХТ</t>
  </si>
  <si>
    <t>ТССБХТ/ХБАТХЧ</t>
  </si>
  <si>
    <t>ССУБСТ/СХАТ</t>
  </si>
  <si>
    <t>ЭМТ/СХАТ</t>
  </si>
  <si>
    <t>ЭОТ/СХАТ</t>
  </si>
  <si>
    <t>100 хүнд ногдох эмнэлгийн үйлчилгээний хүртээмж /ЭҮХ/</t>
  </si>
  <si>
    <t>Бага, суурь боловсролын хамран сургалтын цэвэр жин /БСБХСЦЖ/</t>
  </si>
  <si>
    <t>2013 он суурь үзүүлэлт</t>
  </si>
  <si>
    <t>4. Хөдөө аж ахуй-тухайн сумын хөдөө аж ахуйн хөгжлийн түвшинг хэмжинэ</t>
  </si>
  <si>
    <t>1 хүнд ногдох малын тоо</t>
  </si>
  <si>
    <t xml:space="preserve">Нийт хүн амд малчдын эзлэх хувийн жин, </t>
  </si>
  <si>
    <t>Нийт малчин өрхийн малчин хоршоонд хамрагдалтын хувийн жин</t>
  </si>
  <si>
    <t>(СМТ/СБХНТ)*100</t>
  </si>
  <si>
    <t>НТХТ/СГТЭБТ</t>
  </si>
  <si>
    <t>Тариалангийн зориулалттай нийт талбайн ашиглалтын хувийн жин /ТХЖ/</t>
  </si>
  <si>
    <t>Бэлчээр, хадлангийн 100 га талбайд ногдох малын тоо   /БХМТ/</t>
  </si>
  <si>
    <t>МТ/СХАТ</t>
  </si>
  <si>
    <t>СМТ/СХАТ</t>
  </si>
  <si>
    <t>ХЭМӨТ/НМӨТ</t>
  </si>
  <si>
    <t xml:space="preserve">5.Дэд бүтэц, инженерийн шугам сүлжээ-тухайн суманд дэд бүтэц, инженерийн хангамж ямар хэмжээнд байгаа, түүнийг хэрхэн сайжруулж байгааг энэхүү үзүүлэлтээр тооцоолно. </t>
  </si>
  <si>
    <t>ЦЭХХБХЖ+ЦЭХХӨХЖ</t>
  </si>
  <si>
    <t>Цахилгаан эрчим хүчээр хангагдсан байгууллагын тоо</t>
  </si>
  <si>
    <t>Цахилгаан эрчим хүчээр хангагдсан албан байгууллага, өрхийн хувийн жин /ЦЭХХБӨХЖ/</t>
  </si>
  <si>
    <t>6. Байгаль хамгаалал-тухайн сум нь байгаль орчноо ямар түвшинд хамгаалдаг, нөхөн сэргээдэг, энэ нь үр дүнтэй болдог эсэхийг тодорхойлно</t>
  </si>
  <si>
    <t>Хамгаалж тохижуулсан булаг шанд, усны эх үүсвэрийн тоо</t>
  </si>
  <si>
    <t>Нэг хүнд ногдох орон нутгийн тусгай хамгаалалттай газар нутгийн хэмжээ /ОНТХГН/</t>
  </si>
  <si>
    <t>Хамгаалж тохижуулсан булаг шанд, усны эх үүсвэрийн тоо /ХТБШУЭҮ/</t>
  </si>
  <si>
    <t>ОНТХГНХ/СХАТ</t>
  </si>
  <si>
    <t>ХТУЭҮНТ/НУЭТ</t>
  </si>
  <si>
    <t>1 хүнд ногдох байгаль орчныг хамгаалах нөхөн сэргээх зардлын хэмжээ /БОХНСЗХ/</t>
  </si>
  <si>
    <t>БОХНСЗХ/СХАТ</t>
  </si>
  <si>
    <t>7. Эдийн засаг-тухайн сумын төсөв, санхүүгийн байдал ямар түвшинд байгаа болон иргэдийн бизнес эрхлэлтийн байдлыг тодорхойлно</t>
  </si>
  <si>
    <t>СНХОХ/СХАТ</t>
  </si>
  <si>
    <t>ОЭХҮХ/СХАТ</t>
  </si>
  <si>
    <t>ОЭЗҮХ/СХАТ</t>
  </si>
  <si>
    <t>СТОХ/СХАТ</t>
  </si>
  <si>
    <t>ЖДҮЭӨТ/НӨТ</t>
  </si>
  <si>
    <t>1 хүнд ногдох хөрөнгө оруулалтын хэмжээ /НХНХОХ/</t>
  </si>
  <si>
    <t>1 хүнд ногдох хадгаламжийн үлдэгдлийн хэмжээ/ НХНХҮХ/</t>
  </si>
  <si>
    <t>1 хүнд ногдох үйлдвэрлэл үйлчилгээ эрхлэх зориулалтаар олгосон зээлийн үлдэгдлийн хэмжээ /НХНЗҮХ/</t>
  </si>
  <si>
    <t>1 хүнд ногдох татварын орлогын хэмжээ /НХНТОХ/</t>
  </si>
  <si>
    <t>Бизнес эрхлэлтийн түвшин /БЭТ/</t>
  </si>
  <si>
    <t>Шаардагдах мэдээлэл</t>
  </si>
  <si>
    <t>Сумын хүн амын тоо</t>
  </si>
  <si>
    <t>Ажил хийдэг хүний тоо</t>
  </si>
  <si>
    <t>Хөдөлмөрийн насны хүн амын тоо (15-59нас)</t>
  </si>
  <si>
    <t>Үзүүлэлт</t>
  </si>
  <si>
    <t>Цэцэрлэгт хамрагдаж байгаа хүүхдийн тоо</t>
  </si>
  <si>
    <t>Ерөнхий боловсролын сургуульд ажиллаж байгаа мэргэжилтэй багшийн тоо</t>
  </si>
  <si>
    <t>Ерөнхий боловсролын сургуульд ажиллаж байгаа нийт багшийн тоо</t>
  </si>
  <si>
    <t>Сургуульд сурч байгаа 6-14 насны хүүхдийн тоо</t>
  </si>
  <si>
    <t>Дотуур байранд амьдарч байгаа хүүхдийн тоо</t>
  </si>
  <si>
    <t>Дотуур байранд амьдрах хүсэлт гаргасан хүүхдийн тоо</t>
  </si>
  <si>
    <t>Тухайн сургуульд суралцаж байгаа хүүхдийн тоо</t>
  </si>
  <si>
    <t>Хичээлийн байрны төлөвлөгдсөн хүчин чадал</t>
  </si>
  <si>
    <t>Соёл урлагийн байгууллагын суудлын тоо</t>
  </si>
  <si>
    <t>Тухайн сумын эрүүл мэндийн салбарт ажиллаж байгаа эмнэлгийн мэргэжилтний тоо</t>
  </si>
  <si>
    <t>Ажилгүй иргэдийн тоо</t>
  </si>
  <si>
    <t>Эдийн засгийн идэвхтэй хүн амын тоо</t>
  </si>
  <si>
    <t>Шилжин ирэгсдийн тоо</t>
  </si>
  <si>
    <t>Шилжин явагсдын тоо</t>
  </si>
  <si>
    <t>Оны эхэнд байсан хүн амын тоо</t>
  </si>
  <si>
    <t>Оны сүүлд байсан хүн амын тоо</t>
  </si>
  <si>
    <t>Илрүүлсэн гэмт хэргийн тоо</t>
  </si>
  <si>
    <t>Бүртгэгдсэн гэмт хэргийн тоо</t>
  </si>
  <si>
    <t>Орон нутгийн хөгжлийн сангийн хөрөнгөөр хэрэгжүүлэх төсөл, арга хэмжээг эрэмбэлэх санал асуулгад оролцогсдын тоо</t>
  </si>
  <si>
    <t>18-аас дээш насны хүн амын тоо</t>
  </si>
  <si>
    <t>Тухайн жилд зарцуулсан улсын болон орон нутгийн төсвийн хөрөнгө оруулалт, орон нутгийн хөгжлийн сангийн хөрөнгө (сая.төг)</t>
  </si>
  <si>
    <t>Тухайн жилд төсөвлөсөн улсын болон орон нутгийн төсвийн хөрөнгө оруулалт, орон нутгийн хөгжлийн сангийн (сая.төг)</t>
  </si>
  <si>
    <t>Сумын бэлчээр хадлангийн талбайн хэмжээ (га)</t>
  </si>
  <si>
    <t>Сумын малын тоо</t>
  </si>
  <si>
    <t>Тариалсан талбайн хэмжээ (га)</t>
  </si>
  <si>
    <t>Газар тариалан эрхлэх боломжит талбайн хэмжээ  (га)</t>
  </si>
  <si>
    <t>Малчдын тоо</t>
  </si>
  <si>
    <t>Хоршоонд хамрагдсан малчин өрхийн тоо</t>
  </si>
  <si>
    <t>Тухайн сумын малчин өрхийн тоо</t>
  </si>
  <si>
    <t>Нийт албан байгууллагын тоо</t>
  </si>
  <si>
    <t>Нийт өрхийн тоо</t>
  </si>
  <si>
    <t>Орон нутгийн тусгай хамгаалалттай газар нутгийн хэмжээ (га)</t>
  </si>
  <si>
    <t>Тухайн сумын нутаг дэвсгэрт хамаарах нийт булаг шанд, усны эх үүсвэрийн тоо</t>
  </si>
  <si>
    <t>Байгаль орчныг хамгаалах, нөхөн сэргээх зардлын хэмжээ (сая.төг)</t>
  </si>
  <si>
    <t>Тухайн сумын нийт хөрөнгө оруулалтын дүн (сая.төг) (Улсын төсөв, орон нутгийн төсвөөс тухайн суманд хуваарилагдсан төсөв, орон нутгийн хөгжлийн сангийн хөрөнгө хамаарна)</t>
  </si>
  <si>
    <t>Тухайн сумын оны эцсийн хадгаламжийн үлдэгдэл (сая.төг)</t>
  </si>
  <si>
    <t>Тухайн сумаас улс, орон нутаг (аймаг, сумын)-ийн төсөвт төвлөрүүлж буй татварын орлогын дүн (сая.төг)</t>
  </si>
  <si>
    <t>Жижиг, дунд үйлдвэрлэл, үйлчилгээ эрхлэгч өрхийн тоо</t>
  </si>
  <si>
    <t>Оны эцсийн үйлдвэрлэл үйлчилгээ эрхлэх зориулалтаар олгосон зээлийн үлдэгдлийн хэмжээ (сая.төг)</t>
  </si>
  <si>
    <t>Ажилгүйдлийн түвшин /АТ/</t>
  </si>
  <si>
    <t>Гэмт хэрэг илрүүлэлтийн хувийн жин /ГХИХЖ/</t>
  </si>
  <si>
    <t>Хөрөнгө оруулалтын зарцуулалтын хувийн жин /ХОЗХЖ/</t>
  </si>
  <si>
    <t>Дэлүүн</t>
  </si>
  <si>
    <t>5000-аас дээш хүн амтай сумын төв</t>
  </si>
  <si>
    <t>Сумын нийт нутаг дэвсгэрийн хэмжээ /км²/</t>
  </si>
  <si>
    <t>СХАТ/СНДХ (кв/м)</t>
  </si>
  <si>
    <t>ДЭЛҮҮН СУМЫН ХӨГЖЛИЙН ИНДЕКС</t>
  </si>
  <si>
    <t>Цэцэрлэгт хамралтын индекс /ЦХИ/</t>
  </si>
  <si>
    <t xml:space="preserve">Сургуулийн өмнөх боловсролд </t>
  </si>
  <si>
    <t>0,78571</t>
  </si>
  <si>
    <t>ЕБС-ийн мэргэжилтэй багшийн хангалт /ЕБСБХСЦЖ/</t>
  </si>
  <si>
    <t>Суурь боловсрол эзэмшил зохих нийт хүүхдийн тоо</t>
  </si>
  <si>
    <t>Дотуур байрны хүрэлцээ хангамж / ДБХХ/</t>
  </si>
  <si>
    <t>Ерөнхий боловсролын сургуулийн ээлжийн коэффицент /ЕБСЭК/</t>
  </si>
  <si>
    <t xml:space="preserve">                       2.    Нийгмийн үйлчилгээний үзүүлэлт- тухайн сусанд нийгмийн үйлчилгээ хэр зэрэг үр өгөөжтэй байгааг тооцоолно.</t>
  </si>
  <si>
    <t xml:space="preserve">                     1.    Хүн амын үзүүлэлт- тухайн суманд хүн амын төвлөрөл, ажиллах хүчний оролцоо ямар түвшинд байгааг тооцоолно</t>
  </si>
  <si>
    <t>100 хүнд ногдох соёл урлагийн байгууллагын суудлын хүртэмж</t>
  </si>
  <si>
    <t>100 хүнд ногдох эмнэлгийн мэргэжилтний тоо</t>
  </si>
  <si>
    <t>Эмнэлгийн орны тоо</t>
  </si>
  <si>
    <t>3. Засаглалын үзүүлэлт, тухайн сумын удирлагууд ямар түвшинд ажиллаж байгаа болон сум, орон нутгийн удирдлагын шийдвэр, үйл ажиллагаа ниймгийн асуудлуудад хэрхэн нөлөөлж байгааг харуулсан бүлэг юм</t>
  </si>
  <si>
    <t>Шилжилт хөдөлгөөн /ШХ/</t>
  </si>
  <si>
    <t>Иргэдийн оролцоо /ИО/</t>
  </si>
  <si>
    <t>0,98491</t>
  </si>
  <si>
    <t>0,48366</t>
  </si>
  <si>
    <t>0,46900</t>
  </si>
  <si>
    <t>0,0000</t>
  </si>
  <si>
    <t>0,12500</t>
  </si>
  <si>
    <t>0,75315</t>
  </si>
  <si>
    <t>0,82023</t>
  </si>
  <si>
    <t>0,0432</t>
  </si>
  <si>
    <t>0,28597</t>
  </si>
  <si>
    <t>0,09679</t>
  </si>
  <si>
    <t>0,18615</t>
  </si>
  <si>
    <t>0,02564</t>
  </si>
  <si>
    <t>0,00396</t>
  </si>
  <si>
    <t>0,18182</t>
  </si>
  <si>
    <t>0,1336</t>
  </si>
  <si>
    <t>0,5264</t>
  </si>
  <si>
    <t>0,24916</t>
  </si>
  <si>
    <t>0,43985</t>
  </si>
  <si>
    <t>0,2822</t>
  </si>
  <si>
    <t>0,3446</t>
  </si>
  <si>
    <t>0,40028</t>
  </si>
  <si>
    <t>0,44822</t>
  </si>
  <si>
    <t>1270,1</t>
  </si>
  <si>
    <t>0,18157</t>
  </si>
  <si>
    <t>0,2768</t>
  </si>
  <si>
    <t>0,00000</t>
  </si>
  <si>
    <t>0,8205</t>
  </si>
  <si>
    <t>0,8442</t>
  </si>
  <si>
    <t>0,98605</t>
  </si>
  <si>
    <t>0,14375</t>
  </si>
  <si>
    <t>ХЯНАСАН:ЗДТГ-ЫН ДАРГА                                                      Х.НУРБАТ</t>
  </si>
  <si>
    <t xml:space="preserve">  СУДАЛГАА ГАРГАСАН:ТӨРИЙН САНГИЙН МЭРГЭЖИЛТЭН                               С.АМАНКЕЛД</t>
  </si>
  <si>
    <t>2015 оны хүрсэн түвшин</t>
  </si>
  <si>
    <t xml:space="preserve">  СУДАЛГАА ГАРГАСАН:ТӨРИЙН САНГИЙН МЭРГЭЖИЛТЭН                                 С.АМАНКЕЛД</t>
  </si>
  <si>
    <t>2019 оны хүрсэн түвшин</t>
  </si>
  <si>
    <t>2020 оны хүрсэн түвшин</t>
  </si>
  <si>
    <t>2021 оны хүрсэн түвшин</t>
  </si>
  <si>
    <t>2022 оны хүрсэн түвшин</t>
  </si>
  <si>
    <t>ХЯНАСАН: ЗАСАГ ДАРГА                                                      Б.СЕРИКБОЛ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</si>
</sst>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0"/>
    <numFmt numFmtId="165" formatCode="0.000"/>
    <numFmt numFmtId="166" formatCode="0.0"/>
    <numFmt numFmtId="167" formatCode="#,##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164" fontId="2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vertical="center"/>
    </xf>
    <xf numFmtId="164" fontId="5" fillId="0" borderId="0" xfId="0" applyNumberFormat="1" applyFont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167" fontId="5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7"/>
  <sheetViews>
    <sheetView zoomScale="96" zoomScaleNormal="96" workbookViewId="0">
      <pane xSplit="2" topLeftCell="C1" activePane="topRight" state="frozen"/>
      <selection pane="topRight" activeCell="M35" sqref="M35"/>
    </sheetView>
  </sheetViews>
  <sheetFormatPr defaultRowHeight="12.75" x14ac:dyDescent="0.25"/>
  <cols>
    <col min="1" max="1" width="6" style="3" customWidth="1"/>
    <col min="2" max="2" width="36.28515625" style="5" customWidth="1"/>
    <col min="3" max="3" width="15.140625" style="1" customWidth="1"/>
    <col min="4" max="4" width="47.42578125" style="1" customWidth="1"/>
    <col min="5" max="5" width="13.7109375" style="5" customWidth="1"/>
    <col min="6" max="6" width="11.28515625" style="8" customWidth="1"/>
    <col min="7" max="7" width="12" style="5" customWidth="1"/>
    <col min="8" max="8" width="11.7109375" style="8" customWidth="1"/>
    <col min="9" max="9" width="12" style="6" customWidth="1"/>
    <col min="10" max="10" width="10.85546875" style="6" customWidth="1"/>
    <col min="11" max="11" width="9.85546875" style="11" hidden="1" customWidth="1"/>
    <col min="12" max="16384" width="9.140625" style="3"/>
  </cols>
  <sheetData>
    <row r="1" spans="1:11" ht="12.75" customHeight="1" x14ac:dyDescent="0.25">
      <c r="K1" s="12"/>
    </row>
    <row r="2" spans="1:11" ht="29.25" customHeight="1" x14ac:dyDescent="0.25">
      <c r="A2" s="80" t="s">
        <v>103</v>
      </c>
      <c r="B2" s="80"/>
      <c r="C2" s="80"/>
      <c r="D2" s="80"/>
      <c r="E2" s="80"/>
      <c r="F2" s="80"/>
      <c r="G2" s="80"/>
      <c r="H2" s="80"/>
      <c r="I2" s="80"/>
      <c r="J2" s="80"/>
      <c r="K2" s="81"/>
    </row>
    <row r="3" spans="1:11" s="7" customFormat="1" ht="40.5" customHeight="1" x14ac:dyDescent="0.25">
      <c r="A3" s="82" t="s">
        <v>100</v>
      </c>
      <c r="B3" s="82"/>
      <c r="C3" s="82"/>
      <c r="D3" s="82"/>
      <c r="E3" s="83" t="s">
        <v>99</v>
      </c>
      <c r="F3" s="84"/>
      <c r="G3" s="84"/>
      <c r="H3" s="84"/>
      <c r="I3" s="84"/>
      <c r="J3" s="85"/>
      <c r="K3" s="82"/>
    </row>
    <row r="4" spans="1:11" s="7" customFormat="1" ht="40.5" customHeight="1" x14ac:dyDescent="0.25">
      <c r="A4" s="82"/>
      <c r="B4" s="82"/>
      <c r="C4" s="82"/>
      <c r="D4" s="82"/>
      <c r="E4" s="86"/>
      <c r="F4" s="87"/>
      <c r="G4" s="87"/>
      <c r="H4" s="87"/>
      <c r="I4" s="87"/>
      <c r="J4" s="88"/>
      <c r="K4" s="82"/>
    </row>
    <row r="5" spans="1:11" ht="12.75" customHeight="1" x14ac:dyDescent="0.25">
      <c r="A5" s="63" t="s">
        <v>0</v>
      </c>
      <c r="B5" s="89" t="s">
        <v>56</v>
      </c>
      <c r="C5" s="63" t="s">
        <v>1</v>
      </c>
      <c r="D5" s="63" t="s">
        <v>52</v>
      </c>
      <c r="E5" s="90" t="s">
        <v>17</v>
      </c>
      <c r="F5" s="91"/>
      <c r="G5" s="94" t="s">
        <v>2</v>
      </c>
      <c r="H5" s="94"/>
      <c r="I5" s="94"/>
      <c r="J5" s="94"/>
      <c r="K5" s="27"/>
    </row>
    <row r="6" spans="1:11" ht="53.25" customHeight="1" x14ac:dyDescent="0.25">
      <c r="A6" s="63"/>
      <c r="B6" s="89"/>
      <c r="C6" s="63"/>
      <c r="D6" s="63"/>
      <c r="E6" s="92"/>
      <c r="F6" s="93"/>
      <c r="G6" s="95" t="s">
        <v>3</v>
      </c>
      <c r="H6" s="96"/>
      <c r="I6" s="95" t="s">
        <v>151</v>
      </c>
      <c r="J6" s="96"/>
      <c r="K6" s="13"/>
    </row>
    <row r="7" spans="1:11" x14ac:dyDescent="0.25">
      <c r="A7" s="79" t="s">
        <v>112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x14ac:dyDescent="0.25">
      <c r="A8" s="63">
        <v>1.1000000000000001</v>
      </c>
      <c r="B8" s="76" t="s">
        <v>4</v>
      </c>
      <c r="C8" s="63" t="s">
        <v>102</v>
      </c>
      <c r="D8" s="2" t="s">
        <v>101</v>
      </c>
      <c r="E8" s="25">
        <v>5594.99</v>
      </c>
      <c r="F8" s="56">
        <f>E9/E8</f>
        <v>1.2194838596673097</v>
      </c>
      <c r="G8" s="25">
        <v>5594.99</v>
      </c>
      <c r="H8" s="56">
        <f>G9/E8</f>
        <v>1.2500469169739357</v>
      </c>
      <c r="I8" s="25">
        <v>5594.99</v>
      </c>
      <c r="J8" s="58">
        <f>I8/I9</f>
        <v>0.76843702788078561</v>
      </c>
      <c r="K8" s="72"/>
    </row>
    <row r="9" spans="1:11" ht="15" x14ac:dyDescent="0.25">
      <c r="A9" s="63"/>
      <c r="B9" s="76"/>
      <c r="C9" s="63"/>
      <c r="D9" s="2" t="s">
        <v>53</v>
      </c>
      <c r="E9" s="19">
        <v>6823</v>
      </c>
      <c r="F9" s="57"/>
      <c r="G9" s="19">
        <v>6994</v>
      </c>
      <c r="H9" s="57"/>
      <c r="I9" s="14">
        <v>7281</v>
      </c>
      <c r="J9" s="59"/>
      <c r="K9" s="73"/>
    </row>
    <row r="10" spans="1:11" ht="12.75" customHeight="1" x14ac:dyDescent="0.2">
      <c r="A10" s="63">
        <v>1.2</v>
      </c>
      <c r="B10" s="76" t="s">
        <v>5</v>
      </c>
      <c r="C10" s="63" t="s">
        <v>6</v>
      </c>
      <c r="D10" s="2" t="s">
        <v>54</v>
      </c>
      <c r="E10" s="25">
        <v>644</v>
      </c>
      <c r="F10" s="77">
        <v>1.58789</v>
      </c>
      <c r="G10" s="16">
        <v>539</v>
      </c>
      <c r="H10" s="56">
        <v>1.781447</v>
      </c>
      <c r="I10" s="14">
        <v>565</v>
      </c>
      <c r="J10" s="58">
        <v>1.8221700000000001</v>
      </c>
      <c r="K10" s="9"/>
    </row>
    <row r="11" spans="1:11" x14ac:dyDescent="0.25">
      <c r="A11" s="63"/>
      <c r="B11" s="76"/>
      <c r="C11" s="63"/>
      <c r="D11" s="2" t="s">
        <v>55</v>
      </c>
      <c r="E11" s="25">
        <v>4060</v>
      </c>
      <c r="F11" s="78"/>
      <c r="G11" s="25">
        <v>4212</v>
      </c>
      <c r="H11" s="57"/>
      <c r="I11" s="14">
        <v>4347</v>
      </c>
      <c r="J11" s="59"/>
      <c r="K11" s="9"/>
    </row>
    <row r="12" spans="1:11" ht="12.75" customHeight="1" x14ac:dyDescent="0.25">
      <c r="A12" s="79" t="s">
        <v>111</v>
      </c>
      <c r="B12" s="79"/>
      <c r="C12" s="79"/>
      <c r="D12" s="79"/>
      <c r="E12" s="79"/>
      <c r="F12" s="79"/>
      <c r="G12" s="79"/>
      <c r="H12" s="79"/>
      <c r="I12" s="79"/>
      <c r="J12" s="79"/>
      <c r="K12" s="9"/>
    </row>
    <row r="13" spans="1:11" ht="12.75" customHeight="1" x14ac:dyDescent="0.25">
      <c r="A13" s="72">
        <v>2.1</v>
      </c>
      <c r="B13" s="54" t="s">
        <v>104</v>
      </c>
      <c r="C13" s="54" t="s">
        <v>7</v>
      </c>
      <c r="D13" s="17" t="s">
        <v>57</v>
      </c>
      <c r="E13" s="9">
        <v>143</v>
      </c>
      <c r="F13" s="72" t="s">
        <v>106</v>
      </c>
      <c r="G13" s="9">
        <v>145</v>
      </c>
      <c r="H13" s="72">
        <v>0.4206897</v>
      </c>
      <c r="I13" s="9">
        <v>175</v>
      </c>
      <c r="J13" s="72">
        <f>I13/I14</f>
        <v>0.24578651685393257</v>
      </c>
      <c r="K13" s="9"/>
    </row>
    <row r="14" spans="1:11" ht="12.75" customHeight="1" x14ac:dyDescent="0.25">
      <c r="A14" s="73"/>
      <c r="B14" s="55"/>
      <c r="C14" s="55"/>
      <c r="D14" s="17" t="s">
        <v>105</v>
      </c>
      <c r="E14" s="9">
        <v>478</v>
      </c>
      <c r="F14" s="73"/>
      <c r="G14" s="9">
        <v>610</v>
      </c>
      <c r="H14" s="73"/>
      <c r="I14" s="9">
        <v>712</v>
      </c>
      <c r="J14" s="73"/>
      <c r="K14" s="9"/>
    </row>
    <row r="15" spans="1:11" ht="37.5" customHeight="1" x14ac:dyDescent="0.25">
      <c r="A15" s="72">
        <v>2.2000000000000002</v>
      </c>
      <c r="B15" s="54" t="s">
        <v>107</v>
      </c>
      <c r="C15" s="54" t="s">
        <v>8</v>
      </c>
      <c r="D15" s="17" t="s">
        <v>58</v>
      </c>
      <c r="E15" s="26"/>
      <c r="F15" s="72">
        <v>100000</v>
      </c>
      <c r="G15" s="26"/>
      <c r="H15" s="72">
        <v>100000</v>
      </c>
      <c r="I15" s="26"/>
      <c r="J15" s="72">
        <v>100000</v>
      </c>
      <c r="K15" s="9"/>
    </row>
    <row r="16" spans="1:11" ht="27" customHeight="1" x14ac:dyDescent="0.25">
      <c r="A16" s="73"/>
      <c r="B16" s="55"/>
      <c r="C16" s="55"/>
      <c r="D16" s="17" t="s">
        <v>59</v>
      </c>
      <c r="E16" s="26"/>
      <c r="F16" s="73"/>
      <c r="G16" s="26"/>
      <c r="H16" s="73"/>
      <c r="I16" s="26"/>
      <c r="J16" s="73"/>
      <c r="K16" s="9"/>
    </row>
    <row r="17" spans="1:11" ht="26.25" customHeight="1" x14ac:dyDescent="0.25">
      <c r="A17" s="72">
        <v>2.2999999999999998</v>
      </c>
      <c r="B17" s="54" t="s">
        <v>16</v>
      </c>
      <c r="C17" s="63" t="s">
        <v>9</v>
      </c>
      <c r="D17" s="15" t="s">
        <v>60</v>
      </c>
      <c r="E17" s="9">
        <v>1156</v>
      </c>
      <c r="F17" s="72" t="s">
        <v>119</v>
      </c>
      <c r="G17" s="9">
        <v>1165</v>
      </c>
      <c r="H17" s="72" t="s">
        <v>147</v>
      </c>
      <c r="I17" s="9">
        <v>1133</v>
      </c>
      <c r="J17" s="72">
        <f>I17/I18</f>
        <v>0.76244952893674289</v>
      </c>
      <c r="K17" s="9"/>
    </row>
    <row r="18" spans="1:11" ht="24.75" customHeight="1" x14ac:dyDescent="0.25">
      <c r="A18" s="73"/>
      <c r="B18" s="55"/>
      <c r="C18" s="63"/>
      <c r="D18" s="15" t="s">
        <v>108</v>
      </c>
      <c r="E18" s="9">
        <v>1176</v>
      </c>
      <c r="F18" s="73"/>
      <c r="G18" s="9">
        <v>1185</v>
      </c>
      <c r="H18" s="73"/>
      <c r="I18" s="9">
        <v>1486</v>
      </c>
      <c r="J18" s="73"/>
      <c r="K18" s="9"/>
    </row>
    <row r="19" spans="1:11" ht="26.25" customHeight="1" x14ac:dyDescent="0.25">
      <c r="A19" s="72">
        <v>2.4</v>
      </c>
      <c r="B19" s="54" t="s">
        <v>109</v>
      </c>
      <c r="C19" s="54" t="s">
        <v>10</v>
      </c>
      <c r="D19" s="15" t="s">
        <v>61</v>
      </c>
      <c r="E19" s="9">
        <v>558</v>
      </c>
      <c r="F19" s="72" t="s">
        <v>145</v>
      </c>
      <c r="G19" s="9">
        <v>569</v>
      </c>
      <c r="H19" s="72" t="s">
        <v>146</v>
      </c>
      <c r="I19" s="9">
        <v>560</v>
      </c>
      <c r="J19" s="72">
        <f>I19/I20</f>
        <v>0.70707070707070707</v>
      </c>
      <c r="K19" s="9"/>
    </row>
    <row r="20" spans="1:11" ht="23.25" customHeight="1" x14ac:dyDescent="0.25">
      <c r="A20" s="73"/>
      <c r="B20" s="55"/>
      <c r="C20" s="55"/>
      <c r="D20" s="15" t="s">
        <v>62</v>
      </c>
      <c r="E20" s="9">
        <v>680</v>
      </c>
      <c r="F20" s="73"/>
      <c r="G20" s="9">
        <v>674</v>
      </c>
      <c r="H20" s="73"/>
      <c r="I20" s="9">
        <v>792</v>
      </c>
      <c r="J20" s="73"/>
      <c r="K20" s="9"/>
    </row>
    <row r="21" spans="1:11" ht="24" customHeight="1" x14ac:dyDescent="0.25">
      <c r="A21" s="72">
        <v>2.5</v>
      </c>
      <c r="B21" s="54" t="s">
        <v>110</v>
      </c>
      <c r="C21" s="54" t="s">
        <v>11</v>
      </c>
      <c r="D21" s="15" t="s">
        <v>63</v>
      </c>
      <c r="E21" s="9">
        <v>1354</v>
      </c>
      <c r="F21" s="72">
        <v>1.4152199999999999</v>
      </c>
      <c r="G21" s="9">
        <v>1392</v>
      </c>
      <c r="H21" s="72">
        <v>1.4508300000000001</v>
      </c>
      <c r="I21" s="9">
        <v>1544</v>
      </c>
      <c r="J21" s="72">
        <f>I21/I22</f>
        <v>1.6083333333333334</v>
      </c>
      <c r="K21" s="9"/>
    </row>
    <row r="22" spans="1:11" ht="26.25" customHeight="1" x14ac:dyDescent="0.25">
      <c r="A22" s="73"/>
      <c r="B22" s="55"/>
      <c r="C22" s="55"/>
      <c r="D22" s="15" t="s">
        <v>64</v>
      </c>
      <c r="E22" s="9">
        <v>960</v>
      </c>
      <c r="F22" s="73"/>
      <c r="G22" s="9">
        <v>960</v>
      </c>
      <c r="H22" s="73"/>
      <c r="I22" s="9">
        <v>960</v>
      </c>
      <c r="J22" s="73"/>
      <c r="K22" s="9"/>
    </row>
    <row r="23" spans="1:11" ht="25.5" customHeight="1" x14ac:dyDescent="0.25">
      <c r="A23" s="72">
        <v>2.6</v>
      </c>
      <c r="B23" s="54" t="s">
        <v>113</v>
      </c>
      <c r="C23" s="54" t="s">
        <v>12</v>
      </c>
      <c r="D23" s="15" t="s">
        <v>65</v>
      </c>
      <c r="E23" s="9">
        <v>250</v>
      </c>
      <c r="F23" s="72">
        <v>4.1037699999999999</v>
      </c>
      <c r="G23" s="9">
        <v>250</v>
      </c>
      <c r="H23" s="74">
        <v>3.5739000000000001</v>
      </c>
      <c r="I23" s="9">
        <v>250</v>
      </c>
      <c r="J23" s="74">
        <f>I23/I24*100</f>
        <v>3.4335942864991074</v>
      </c>
      <c r="K23" s="9"/>
    </row>
    <row r="24" spans="1:11" ht="12" customHeight="1" x14ac:dyDescent="0.25">
      <c r="A24" s="73"/>
      <c r="B24" s="55"/>
      <c r="C24" s="55"/>
      <c r="D24" s="15" t="s">
        <v>53</v>
      </c>
      <c r="E24" s="9">
        <v>6823</v>
      </c>
      <c r="F24" s="73"/>
      <c r="G24" s="9">
        <v>6995</v>
      </c>
      <c r="H24" s="75"/>
      <c r="I24" s="9">
        <v>7281</v>
      </c>
      <c r="J24" s="75"/>
      <c r="K24" s="9"/>
    </row>
    <row r="25" spans="1:11" ht="36.75" customHeight="1" x14ac:dyDescent="0.25">
      <c r="A25" s="72">
        <v>2.7</v>
      </c>
      <c r="B25" s="54" t="s">
        <v>114</v>
      </c>
      <c r="C25" s="54" t="s">
        <v>13</v>
      </c>
      <c r="D25" s="15" t="s">
        <v>66</v>
      </c>
      <c r="E25" s="9">
        <v>44</v>
      </c>
      <c r="F25" s="72" t="s">
        <v>120</v>
      </c>
      <c r="G25" s="9">
        <v>44</v>
      </c>
      <c r="H25" s="72" t="s">
        <v>140</v>
      </c>
      <c r="I25" s="9">
        <v>44</v>
      </c>
      <c r="J25" s="72">
        <f>I25/I26*100</f>
        <v>0.60431259442384289</v>
      </c>
      <c r="K25" s="9"/>
    </row>
    <row r="26" spans="1:11" ht="12" customHeight="1" x14ac:dyDescent="0.25">
      <c r="A26" s="73"/>
      <c r="B26" s="55"/>
      <c r="C26" s="55"/>
      <c r="D26" s="15" t="s">
        <v>53</v>
      </c>
      <c r="E26" s="9">
        <v>6823</v>
      </c>
      <c r="F26" s="73"/>
      <c r="G26" s="9">
        <v>6995</v>
      </c>
      <c r="H26" s="73"/>
      <c r="I26" s="9">
        <v>7281</v>
      </c>
      <c r="J26" s="73"/>
      <c r="K26" s="9"/>
    </row>
    <row r="27" spans="1:11" ht="12" customHeight="1" x14ac:dyDescent="0.25">
      <c r="A27" s="72">
        <v>2.8</v>
      </c>
      <c r="B27" s="54" t="s">
        <v>15</v>
      </c>
      <c r="C27" s="54" t="s">
        <v>14</v>
      </c>
      <c r="D27" s="15" t="s">
        <v>115</v>
      </c>
      <c r="E27" s="9">
        <v>28</v>
      </c>
      <c r="F27" s="72" t="s">
        <v>121</v>
      </c>
      <c r="G27" s="9">
        <v>28</v>
      </c>
      <c r="H27" s="72" t="s">
        <v>139</v>
      </c>
      <c r="I27" s="9">
        <v>28</v>
      </c>
      <c r="J27" s="72">
        <f>I27/I28*100</f>
        <v>0.38456256008790002</v>
      </c>
      <c r="K27" s="9"/>
    </row>
    <row r="28" spans="1:11" ht="12" customHeight="1" x14ac:dyDescent="0.25">
      <c r="A28" s="73"/>
      <c r="B28" s="55"/>
      <c r="C28" s="55"/>
      <c r="D28" s="15" t="s">
        <v>53</v>
      </c>
      <c r="E28" s="9">
        <v>6823</v>
      </c>
      <c r="F28" s="73"/>
      <c r="G28" s="9">
        <v>6995</v>
      </c>
      <c r="H28" s="73"/>
      <c r="I28" s="9">
        <v>7281</v>
      </c>
      <c r="J28" s="73"/>
      <c r="K28" s="9"/>
    </row>
    <row r="29" spans="1:11" ht="37.5" customHeight="1" x14ac:dyDescent="0.25">
      <c r="A29" s="69" t="s">
        <v>116</v>
      </c>
      <c r="B29" s="70"/>
      <c r="C29" s="70"/>
      <c r="D29" s="70"/>
      <c r="E29" s="70"/>
      <c r="F29" s="70"/>
      <c r="G29" s="70"/>
      <c r="H29" s="70"/>
      <c r="I29" s="70"/>
      <c r="J29" s="70"/>
      <c r="K29" s="71"/>
    </row>
    <row r="30" spans="1:11" ht="25.5" customHeight="1" x14ac:dyDescent="0.25">
      <c r="A30" s="54">
        <v>3.1</v>
      </c>
      <c r="B30" s="54" t="s">
        <v>96</v>
      </c>
      <c r="D30" s="2" t="s">
        <v>67</v>
      </c>
      <c r="E30" s="25">
        <v>593</v>
      </c>
      <c r="F30" s="56" t="s">
        <v>148</v>
      </c>
      <c r="G30" s="14">
        <v>563</v>
      </c>
      <c r="H30" s="58" t="s">
        <v>133</v>
      </c>
      <c r="I30" s="14">
        <v>622</v>
      </c>
      <c r="J30" s="58">
        <f>I30/I31</f>
        <v>0.14308718656544744</v>
      </c>
      <c r="K30" s="9"/>
    </row>
    <row r="31" spans="1:11" x14ac:dyDescent="0.25">
      <c r="A31" s="55"/>
      <c r="B31" s="55"/>
      <c r="D31" s="2" t="s">
        <v>68</v>
      </c>
      <c r="E31" s="25">
        <v>4125</v>
      </c>
      <c r="F31" s="57"/>
      <c r="G31" s="14">
        <v>4212</v>
      </c>
      <c r="H31" s="59"/>
      <c r="I31" s="14">
        <v>4347</v>
      </c>
      <c r="J31" s="59"/>
      <c r="K31" s="9"/>
    </row>
    <row r="32" spans="1:11" ht="22.5" customHeight="1" x14ac:dyDescent="0.25">
      <c r="A32" s="54">
        <v>3.2</v>
      </c>
      <c r="B32" s="54" t="s">
        <v>117</v>
      </c>
      <c r="C32" s="54" t="s">
        <v>8</v>
      </c>
      <c r="D32" s="2" t="s">
        <v>69</v>
      </c>
      <c r="E32" s="25">
        <v>15</v>
      </c>
      <c r="F32" s="65">
        <v>-1.2109999999999999E-2</v>
      </c>
      <c r="G32" s="14">
        <v>13</v>
      </c>
      <c r="H32" s="58">
        <v>-1.6999999999999999E-3</v>
      </c>
      <c r="I32" s="14">
        <v>95</v>
      </c>
      <c r="J32" s="58"/>
      <c r="K32" s="9"/>
    </row>
    <row r="33" spans="1:11" ht="16.5" customHeight="1" x14ac:dyDescent="0.25">
      <c r="A33" s="64"/>
      <c r="B33" s="64"/>
      <c r="C33" s="64"/>
      <c r="D33" s="2" t="s">
        <v>70</v>
      </c>
      <c r="E33" s="25">
        <v>18</v>
      </c>
      <c r="F33" s="66"/>
      <c r="G33" s="14">
        <v>25</v>
      </c>
      <c r="H33" s="68"/>
      <c r="I33" s="14">
        <v>78</v>
      </c>
      <c r="J33" s="68"/>
      <c r="K33" s="9"/>
    </row>
    <row r="34" spans="1:11" ht="15.75" customHeight="1" x14ac:dyDescent="0.25">
      <c r="A34" s="64"/>
      <c r="B34" s="64"/>
      <c r="C34" s="64"/>
      <c r="D34" s="2" t="s">
        <v>71</v>
      </c>
      <c r="E34" s="25">
        <v>6645</v>
      </c>
      <c r="F34" s="66"/>
      <c r="G34" s="14">
        <v>6823</v>
      </c>
      <c r="H34" s="68"/>
      <c r="I34" s="14">
        <v>6995</v>
      </c>
      <c r="J34" s="68"/>
      <c r="K34" s="9"/>
    </row>
    <row r="35" spans="1:11" x14ac:dyDescent="0.25">
      <c r="A35" s="55"/>
      <c r="B35" s="55"/>
      <c r="C35" s="55"/>
      <c r="D35" s="2" t="s">
        <v>72</v>
      </c>
      <c r="E35" s="25">
        <v>6823</v>
      </c>
      <c r="F35" s="67"/>
      <c r="G35" s="14">
        <v>6995</v>
      </c>
      <c r="H35" s="59"/>
      <c r="I35" s="14">
        <v>7281</v>
      </c>
      <c r="J35" s="59"/>
      <c r="K35" s="9"/>
    </row>
    <row r="36" spans="1:11" ht="22.5" customHeight="1" x14ac:dyDescent="0.25">
      <c r="A36" s="54">
        <v>3.3</v>
      </c>
      <c r="B36" s="52" t="s">
        <v>97</v>
      </c>
      <c r="C36" s="63" t="s">
        <v>9</v>
      </c>
      <c r="D36" s="2" t="s">
        <v>73</v>
      </c>
      <c r="E36" s="2"/>
      <c r="F36" s="56" t="s">
        <v>122</v>
      </c>
      <c r="G36" s="2"/>
      <c r="H36" s="56" t="s">
        <v>123</v>
      </c>
      <c r="I36" s="4"/>
      <c r="J36" s="58">
        <v>0</v>
      </c>
      <c r="K36" s="9"/>
    </row>
    <row r="37" spans="1:11" x14ac:dyDescent="0.25">
      <c r="A37" s="55"/>
      <c r="B37" s="53"/>
      <c r="C37" s="63"/>
      <c r="D37" s="20" t="s">
        <v>74</v>
      </c>
      <c r="E37" s="2"/>
      <c r="F37" s="57"/>
      <c r="G37" s="2"/>
      <c r="H37" s="57"/>
      <c r="I37" s="4"/>
      <c r="J37" s="59"/>
      <c r="K37" s="9"/>
    </row>
    <row r="38" spans="1:11" ht="53.25" customHeight="1" x14ac:dyDescent="0.25">
      <c r="A38" s="54">
        <v>3.4</v>
      </c>
      <c r="B38" s="52" t="s">
        <v>118</v>
      </c>
      <c r="C38" s="54" t="s">
        <v>10</v>
      </c>
      <c r="D38" s="2" t="s">
        <v>75</v>
      </c>
      <c r="E38" s="25">
        <v>2859</v>
      </c>
      <c r="F38" s="56" t="s">
        <v>124</v>
      </c>
      <c r="G38" s="14">
        <v>2100</v>
      </c>
      <c r="H38" s="58" t="s">
        <v>134</v>
      </c>
      <c r="I38" s="14">
        <v>2345</v>
      </c>
      <c r="J38" s="58">
        <f>I38/I39</f>
        <v>0.57097638178719257</v>
      </c>
      <c r="K38" s="9"/>
    </row>
    <row r="39" spans="1:11" x14ac:dyDescent="0.25">
      <c r="A39" s="55"/>
      <c r="B39" s="53"/>
      <c r="C39" s="55"/>
      <c r="D39" s="2" t="s">
        <v>76</v>
      </c>
      <c r="E39" s="25">
        <v>3797</v>
      </c>
      <c r="F39" s="57"/>
      <c r="G39" s="14">
        <v>3989</v>
      </c>
      <c r="H39" s="59"/>
      <c r="I39" s="14">
        <v>4107</v>
      </c>
      <c r="J39" s="59"/>
      <c r="K39" s="9"/>
    </row>
    <row r="40" spans="1:11" ht="38.25" x14ac:dyDescent="0.25">
      <c r="A40" s="54">
        <v>3.5</v>
      </c>
      <c r="B40" s="52" t="s">
        <v>98</v>
      </c>
      <c r="C40" s="54" t="s">
        <v>11</v>
      </c>
      <c r="D40" s="2" t="s">
        <v>77</v>
      </c>
      <c r="E40" s="25">
        <v>288</v>
      </c>
      <c r="F40" s="56" t="s">
        <v>125</v>
      </c>
      <c r="G40" s="23">
        <v>356</v>
      </c>
      <c r="H40" s="58">
        <v>0.65561000000000003</v>
      </c>
      <c r="I40" s="23">
        <v>192.3</v>
      </c>
      <c r="J40" s="58">
        <f>I40/I41</f>
        <v>0.93622200584225901</v>
      </c>
      <c r="K40" s="9"/>
    </row>
    <row r="41" spans="1:11" ht="38.25" x14ac:dyDescent="0.25">
      <c r="A41" s="55"/>
      <c r="B41" s="53"/>
      <c r="C41" s="55"/>
      <c r="D41" s="2" t="s">
        <v>78</v>
      </c>
      <c r="E41" s="25">
        <v>473.2</v>
      </c>
      <c r="F41" s="57"/>
      <c r="G41" s="23">
        <v>543</v>
      </c>
      <c r="H41" s="59"/>
      <c r="I41" s="23">
        <v>205.4</v>
      </c>
      <c r="J41" s="59"/>
      <c r="K41" s="9"/>
    </row>
    <row r="42" spans="1:11" ht="12.75" customHeight="1" x14ac:dyDescent="0.25">
      <c r="A42" s="62" t="s">
        <v>18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</row>
    <row r="43" spans="1:11" ht="27.75" customHeight="1" x14ac:dyDescent="0.25">
      <c r="A43" s="50">
        <v>4.0999999999999996</v>
      </c>
      <c r="B43" s="52" t="s">
        <v>25</v>
      </c>
      <c r="C43" s="54" t="s">
        <v>22</v>
      </c>
      <c r="D43" s="2" t="s">
        <v>79</v>
      </c>
      <c r="E43" s="25">
        <v>496048</v>
      </c>
      <c r="F43" s="56">
        <v>41.887880000000003</v>
      </c>
      <c r="G43" s="14">
        <v>496048</v>
      </c>
      <c r="H43" s="58">
        <v>47.674999999999997</v>
      </c>
      <c r="I43" s="14">
        <v>496048</v>
      </c>
      <c r="J43" s="58">
        <f>I44/I43*100</f>
        <v>52.840854110892501</v>
      </c>
      <c r="K43" s="10"/>
    </row>
    <row r="44" spans="1:11" x14ac:dyDescent="0.25">
      <c r="A44" s="51"/>
      <c r="B44" s="53"/>
      <c r="C44" s="55"/>
      <c r="D44" s="2" t="s">
        <v>80</v>
      </c>
      <c r="E44" s="25">
        <v>207784</v>
      </c>
      <c r="F44" s="57"/>
      <c r="G44" s="14">
        <v>236491</v>
      </c>
      <c r="H44" s="59"/>
      <c r="I44" s="14">
        <v>262116</v>
      </c>
      <c r="J44" s="59"/>
      <c r="K44" s="10"/>
    </row>
    <row r="45" spans="1:11" ht="12.75" customHeight="1" x14ac:dyDescent="0.25">
      <c r="A45" s="50">
        <v>4.2</v>
      </c>
      <c r="B45" s="52" t="s">
        <v>24</v>
      </c>
      <c r="C45" s="54" t="s">
        <v>23</v>
      </c>
      <c r="D45" s="2" t="s">
        <v>81</v>
      </c>
      <c r="E45" s="23">
        <v>47.9</v>
      </c>
      <c r="F45" s="58" t="s">
        <v>136</v>
      </c>
      <c r="G45" s="23">
        <v>47.9</v>
      </c>
      <c r="H45" s="58" t="s">
        <v>136</v>
      </c>
      <c r="I45" s="23">
        <v>47.9</v>
      </c>
      <c r="J45" s="58" t="s">
        <v>136</v>
      </c>
      <c r="K45" s="10"/>
    </row>
    <row r="46" spans="1:11" ht="25.5" x14ac:dyDescent="0.25">
      <c r="A46" s="51"/>
      <c r="B46" s="53"/>
      <c r="C46" s="55"/>
      <c r="D46" s="2" t="s">
        <v>82</v>
      </c>
      <c r="E46" s="23">
        <v>108.9</v>
      </c>
      <c r="F46" s="59"/>
      <c r="G46" s="23">
        <v>108.9</v>
      </c>
      <c r="H46" s="59"/>
      <c r="I46" s="23">
        <v>108.9</v>
      </c>
      <c r="J46" s="59"/>
      <c r="K46" s="10"/>
    </row>
    <row r="47" spans="1:11" x14ac:dyDescent="0.25">
      <c r="A47" s="50">
        <v>4.3</v>
      </c>
      <c r="B47" s="52" t="s">
        <v>20</v>
      </c>
      <c r="C47" s="54" t="s">
        <v>26</v>
      </c>
      <c r="D47" s="2" t="s">
        <v>83</v>
      </c>
      <c r="E47" s="25">
        <v>1700</v>
      </c>
      <c r="F47" s="56" t="s">
        <v>135</v>
      </c>
      <c r="G47" s="14">
        <v>1974</v>
      </c>
      <c r="H47" s="58" t="s">
        <v>137</v>
      </c>
      <c r="I47" s="14">
        <v>1917</v>
      </c>
      <c r="J47" s="58">
        <f>I47/I48</f>
        <v>0.26328800988875156</v>
      </c>
      <c r="K47" s="10"/>
    </row>
    <row r="48" spans="1:11" x14ac:dyDescent="0.25">
      <c r="A48" s="51"/>
      <c r="B48" s="53"/>
      <c r="C48" s="55"/>
      <c r="D48" s="2" t="s">
        <v>53</v>
      </c>
      <c r="E48" s="25">
        <v>6823</v>
      </c>
      <c r="F48" s="57"/>
      <c r="G48" s="14">
        <v>6995</v>
      </c>
      <c r="H48" s="59"/>
      <c r="I48" s="14">
        <v>7281</v>
      </c>
      <c r="J48" s="59"/>
      <c r="K48" s="10"/>
    </row>
    <row r="49" spans="1:11" ht="31.5" customHeight="1" x14ac:dyDescent="0.25">
      <c r="A49" s="50">
        <v>4.4000000000000004</v>
      </c>
      <c r="B49" s="52" t="s">
        <v>19</v>
      </c>
      <c r="C49" s="54" t="s">
        <v>27</v>
      </c>
      <c r="D49" s="2" t="s">
        <v>80</v>
      </c>
      <c r="E49" s="25">
        <v>207784</v>
      </c>
      <c r="F49" s="56">
        <v>30.453469999999999</v>
      </c>
      <c r="G49" s="14">
        <v>236491</v>
      </c>
      <c r="H49" s="58">
        <v>33.808</v>
      </c>
      <c r="I49" s="14">
        <v>262116</v>
      </c>
      <c r="J49" s="58">
        <f>I49/I50</f>
        <v>36</v>
      </c>
      <c r="K49" s="10"/>
    </row>
    <row r="50" spans="1:11" ht="31.5" customHeight="1" x14ac:dyDescent="0.25">
      <c r="A50" s="51"/>
      <c r="B50" s="53"/>
      <c r="C50" s="55"/>
      <c r="D50" s="2" t="s">
        <v>53</v>
      </c>
      <c r="E50" s="25">
        <v>6823</v>
      </c>
      <c r="F50" s="57"/>
      <c r="G50" s="14">
        <v>6995</v>
      </c>
      <c r="H50" s="59"/>
      <c r="I50" s="14">
        <v>7281</v>
      </c>
      <c r="J50" s="59"/>
      <c r="K50" s="10"/>
    </row>
    <row r="51" spans="1:11" x14ac:dyDescent="0.25">
      <c r="A51" s="50">
        <v>4.5</v>
      </c>
      <c r="B51" s="52" t="s">
        <v>21</v>
      </c>
      <c r="C51" s="54" t="s">
        <v>28</v>
      </c>
      <c r="D51" s="2" t="s">
        <v>84</v>
      </c>
      <c r="E51" s="25">
        <v>166</v>
      </c>
      <c r="F51" s="56" t="s">
        <v>132</v>
      </c>
      <c r="G51" s="14">
        <v>324</v>
      </c>
      <c r="H51" s="58" t="s">
        <v>138</v>
      </c>
      <c r="I51" s="14">
        <v>435</v>
      </c>
      <c r="J51" s="58">
        <f>I51/I52</f>
        <v>0.46875</v>
      </c>
      <c r="K51" s="10"/>
    </row>
    <row r="52" spans="1:11" x14ac:dyDescent="0.25">
      <c r="A52" s="51"/>
      <c r="B52" s="53"/>
      <c r="C52" s="55"/>
      <c r="D52" s="2" t="s">
        <v>85</v>
      </c>
      <c r="E52" s="25">
        <v>918</v>
      </c>
      <c r="F52" s="57"/>
      <c r="G52" s="14">
        <v>940</v>
      </c>
      <c r="H52" s="59"/>
      <c r="I52" s="14">
        <v>928</v>
      </c>
      <c r="J52" s="59"/>
      <c r="K52" s="10"/>
    </row>
    <row r="53" spans="1:11" x14ac:dyDescent="0.25">
      <c r="A53" s="60" t="s">
        <v>29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1:11" ht="25.5" x14ac:dyDescent="0.25">
      <c r="A54" s="61">
        <v>5.0999999999999996</v>
      </c>
      <c r="B54" s="52" t="s">
        <v>32</v>
      </c>
      <c r="C54" s="54" t="s">
        <v>30</v>
      </c>
      <c r="D54" s="2" t="s">
        <v>31</v>
      </c>
      <c r="E54" s="25">
        <v>20</v>
      </c>
      <c r="F54" s="56">
        <v>1.3058000000000001</v>
      </c>
      <c r="G54" s="25">
        <v>21</v>
      </c>
      <c r="H54" s="56">
        <v>1.31043</v>
      </c>
      <c r="I54" s="14">
        <v>22</v>
      </c>
      <c r="J54" s="58">
        <v>1.3204899999999999</v>
      </c>
      <c r="K54" s="10"/>
    </row>
    <row r="55" spans="1:11" x14ac:dyDescent="0.25">
      <c r="A55" s="61"/>
      <c r="B55" s="53"/>
      <c r="C55" s="55"/>
      <c r="D55" s="2" t="s">
        <v>86</v>
      </c>
      <c r="E55" s="25">
        <v>20</v>
      </c>
      <c r="F55" s="57"/>
      <c r="G55" s="25">
        <v>21</v>
      </c>
      <c r="H55" s="57"/>
      <c r="I55" s="14">
        <v>22</v>
      </c>
      <c r="J55" s="59"/>
      <c r="K55" s="10"/>
    </row>
    <row r="56" spans="1:11" ht="12.75" customHeight="1" x14ac:dyDescent="0.25">
      <c r="A56" s="18" t="s">
        <v>33</v>
      </c>
      <c r="B56" s="18"/>
      <c r="C56" s="18"/>
      <c r="D56" s="18"/>
      <c r="E56" s="18"/>
      <c r="F56" s="18"/>
      <c r="G56" s="18"/>
      <c r="H56" s="18"/>
      <c r="I56" s="18"/>
      <c r="J56" s="18"/>
      <c r="K56" s="3"/>
    </row>
    <row r="57" spans="1:11" ht="25.5" x14ac:dyDescent="0.25">
      <c r="A57" s="50">
        <v>6.1</v>
      </c>
      <c r="B57" s="52" t="s">
        <v>35</v>
      </c>
      <c r="C57" s="54" t="s">
        <v>37</v>
      </c>
      <c r="D57" s="2" t="s">
        <v>88</v>
      </c>
      <c r="E57" s="25">
        <v>1270.0999999999999</v>
      </c>
      <c r="F57" s="56" t="s">
        <v>129</v>
      </c>
      <c r="G57" s="21" t="s">
        <v>141</v>
      </c>
      <c r="H57" s="58" t="s">
        <v>142</v>
      </c>
      <c r="I57" s="14">
        <v>1270.0999999999999</v>
      </c>
      <c r="J57" s="58">
        <f>I57/I58</f>
        <v>0.17444032413130064</v>
      </c>
      <c r="K57" s="3"/>
    </row>
    <row r="58" spans="1:11" ht="12.75" customHeight="1" x14ac:dyDescent="0.25">
      <c r="A58" s="51"/>
      <c r="B58" s="53"/>
      <c r="C58" s="55"/>
      <c r="D58" s="2" t="s">
        <v>53</v>
      </c>
      <c r="E58" s="25">
        <v>6823</v>
      </c>
      <c r="F58" s="57"/>
      <c r="G58" s="14">
        <v>6995</v>
      </c>
      <c r="H58" s="59"/>
      <c r="I58" s="14">
        <v>7281</v>
      </c>
      <c r="J58" s="59"/>
      <c r="K58" s="3"/>
    </row>
    <row r="59" spans="1:11" ht="25.5" x14ac:dyDescent="0.25">
      <c r="A59" s="50">
        <v>6.2</v>
      </c>
      <c r="B59" s="52" t="s">
        <v>36</v>
      </c>
      <c r="C59" s="54" t="s">
        <v>38</v>
      </c>
      <c r="D59" s="2" t="s">
        <v>34</v>
      </c>
      <c r="E59" s="14">
        <v>80</v>
      </c>
      <c r="F59" s="56" t="s">
        <v>130</v>
      </c>
      <c r="G59" s="14">
        <v>80</v>
      </c>
      <c r="H59" s="58" t="s">
        <v>143</v>
      </c>
      <c r="I59" s="14">
        <v>80</v>
      </c>
      <c r="J59" s="58" t="s">
        <v>143</v>
      </c>
      <c r="K59" s="3"/>
    </row>
    <row r="60" spans="1:11" ht="12.75" customHeight="1" x14ac:dyDescent="0.25">
      <c r="A60" s="51"/>
      <c r="B60" s="53"/>
      <c r="C60" s="55"/>
      <c r="D60" s="2" t="s">
        <v>89</v>
      </c>
      <c r="E60" s="14">
        <v>289</v>
      </c>
      <c r="F60" s="57"/>
      <c r="G60" s="14">
        <v>289</v>
      </c>
      <c r="H60" s="59"/>
      <c r="I60" s="14">
        <v>289</v>
      </c>
      <c r="J60" s="59"/>
      <c r="K60" s="3"/>
    </row>
    <row r="61" spans="1:11" ht="25.5" x14ac:dyDescent="0.25">
      <c r="A61" s="50">
        <v>6.3</v>
      </c>
      <c r="B61" s="52" t="s">
        <v>39</v>
      </c>
      <c r="C61" s="54" t="s">
        <v>40</v>
      </c>
      <c r="D61" s="2" t="s">
        <v>90</v>
      </c>
      <c r="E61" s="2"/>
      <c r="F61" s="56" t="s">
        <v>131</v>
      </c>
      <c r="G61" s="24"/>
      <c r="H61" s="58" t="s">
        <v>144</v>
      </c>
      <c r="I61" s="24"/>
      <c r="J61" s="58">
        <v>0</v>
      </c>
      <c r="K61" s="3"/>
    </row>
    <row r="62" spans="1:11" x14ac:dyDescent="0.25">
      <c r="A62" s="51"/>
      <c r="B62" s="53"/>
      <c r="C62" s="55"/>
      <c r="D62" s="2" t="s">
        <v>53</v>
      </c>
      <c r="E62" s="25">
        <v>6823</v>
      </c>
      <c r="F62" s="57"/>
      <c r="G62" s="14">
        <v>6995</v>
      </c>
      <c r="H62" s="59"/>
      <c r="I62" s="14">
        <v>7281</v>
      </c>
      <c r="J62" s="59"/>
      <c r="K62" s="3"/>
    </row>
    <row r="63" spans="1:11" x14ac:dyDescent="0.25">
      <c r="A63" s="18" t="s">
        <v>41</v>
      </c>
      <c r="B63" s="18"/>
      <c r="C63" s="18"/>
      <c r="D63" s="18"/>
      <c r="E63" s="18"/>
      <c r="F63" s="18"/>
      <c r="G63" s="18"/>
      <c r="H63" s="18"/>
      <c r="I63" s="18"/>
      <c r="J63" s="18"/>
      <c r="K63" s="3"/>
    </row>
    <row r="64" spans="1:11" ht="51" x14ac:dyDescent="0.25">
      <c r="A64" s="50">
        <v>7.1</v>
      </c>
      <c r="B64" s="52" t="s">
        <v>47</v>
      </c>
      <c r="C64" s="54" t="s">
        <v>42</v>
      </c>
      <c r="D64" s="2" t="s">
        <v>91</v>
      </c>
      <c r="E64" s="2"/>
      <c r="F64" s="56" t="s">
        <v>125</v>
      </c>
      <c r="G64" s="23">
        <v>205.4</v>
      </c>
      <c r="H64" s="58">
        <v>0.29363</v>
      </c>
      <c r="I64" s="23">
        <v>176.8</v>
      </c>
      <c r="J64" s="58">
        <f>I64/I65</f>
        <v>2.4282378794121689E-2</v>
      </c>
      <c r="K64" s="3"/>
    </row>
    <row r="65" spans="1:11" ht="32.25" customHeight="1" x14ac:dyDescent="0.25">
      <c r="A65" s="51"/>
      <c r="B65" s="53"/>
      <c r="C65" s="55"/>
      <c r="D65" s="2" t="s">
        <v>53</v>
      </c>
      <c r="E65" s="25">
        <v>6823</v>
      </c>
      <c r="F65" s="57"/>
      <c r="G65" s="14">
        <v>6995</v>
      </c>
      <c r="H65" s="59"/>
      <c r="I65" s="14">
        <v>7281</v>
      </c>
      <c r="J65" s="59"/>
      <c r="K65" s="3"/>
    </row>
    <row r="66" spans="1:11" ht="28.5" customHeight="1" x14ac:dyDescent="0.25">
      <c r="A66" s="50">
        <v>7.2</v>
      </c>
      <c r="B66" s="52" t="s">
        <v>48</v>
      </c>
      <c r="C66" s="54" t="s">
        <v>43</v>
      </c>
      <c r="D66" s="2" t="s">
        <v>92</v>
      </c>
      <c r="E66" s="25">
        <v>1951.1</v>
      </c>
      <c r="F66" s="56" t="s">
        <v>127</v>
      </c>
      <c r="G66" s="23">
        <v>2700</v>
      </c>
      <c r="H66" s="58">
        <v>0.38597999999999999</v>
      </c>
      <c r="I66" s="23">
        <v>2748</v>
      </c>
      <c r="J66" s="58">
        <f>I66/I67</f>
        <v>0.37742068397198186</v>
      </c>
      <c r="K66" s="3"/>
    </row>
    <row r="67" spans="1:11" ht="51" customHeight="1" x14ac:dyDescent="0.25">
      <c r="A67" s="51"/>
      <c r="B67" s="53"/>
      <c r="C67" s="55"/>
      <c r="D67" s="2" t="s">
        <v>53</v>
      </c>
      <c r="E67" s="25">
        <v>6823</v>
      </c>
      <c r="F67" s="57"/>
      <c r="G67" s="14">
        <v>6995</v>
      </c>
      <c r="H67" s="59"/>
      <c r="I67" s="14">
        <v>7281</v>
      </c>
      <c r="J67" s="59"/>
      <c r="K67" s="3"/>
    </row>
    <row r="68" spans="1:11" ht="51" customHeight="1" x14ac:dyDescent="0.25">
      <c r="A68" s="50">
        <v>7.3</v>
      </c>
      <c r="B68" s="52" t="s">
        <v>49</v>
      </c>
      <c r="C68" s="54" t="s">
        <v>44</v>
      </c>
      <c r="D68" s="2" t="s">
        <v>95</v>
      </c>
      <c r="E68" s="25">
        <v>66.8</v>
      </c>
      <c r="F68" s="56" t="s">
        <v>128</v>
      </c>
      <c r="G68" s="23">
        <v>129</v>
      </c>
      <c r="H68" s="58">
        <v>0.18440999999999999</v>
      </c>
      <c r="I68" s="23">
        <v>31</v>
      </c>
      <c r="J68" s="58">
        <f>I68/I69</f>
        <v>4.2576569152588933E-3</v>
      </c>
      <c r="K68" s="18"/>
    </row>
    <row r="69" spans="1:11" x14ac:dyDescent="0.25">
      <c r="A69" s="51"/>
      <c r="B69" s="53"/>
      <c r="C69" s="55"/>
      <c r="D69" s="2" t="s">
        <v>53</v>
      </c>
      <c r="E69" s="25">
        <v>6823</v>
      </c>
      <c r="F69" s="57"/>
      <c r="G69" s="14">
        <v>6995</v>
      </c>
      <c r="H69" s="59"/>
      <c r="I69" s="14">
        <v>7281</v>
      </c>
      <c r="J69" s="59"/>
      <c r="K69" s="10"/>
    </row>
    <row r="70" spans="1:11" ht="38.25" x14ac:dyDescent="0.25">
      <c r="A70" s="50">
        <v>7.4</v>
      </c>
      <c r="B70" s="52" t="s">
        <v>50</v>
      </c>
      <c r="C70" s="54" t="s">
        <v>45</v>
      </c>
      <c r="D70" s="2" t="s">
        <v>93</v>
      </c>
      <c r="E70" s="25">
        <v>41.8</v>
      </c>
      <c r="F70" s="56" t="s">
        <v>127</v>
      </c>
      <c r="G70" s="22">
        <v>27.68</v>
      </c>
      <c r="H70" s="58">
        <v>0.39571000000000001</v>
      </c>
      <c r="I70" s="22">
        <v>100.2</v>
      </c>
      <c r="J70" s="58">
        <v>0.13761000000000001</v>
      </c>
      <c r="K70" s="10"/>
    </row>
    <row r="71" spans="1:11" ht="47.25" customHeight="1" x14ac:dyDescent="0.25">
      <c r="A71" s="51"/>
      <c r="B71" s="53"/>
      <c r="C71" s="55"/>
      <c r="D71" s="2" t="s">
        <v>53</v>
      </c>
      <c r="E71" s="25">
        <v>6823</v>
      </c>
      <c r="F71" s="57"/>
      <c r="G71" s="14">
        <v>6995</v>
      </c>
      <c r="H71" s="59"/>
      <c r="I71" s="14">
        <v>7281</v>
      </c>
      <c r="J71" s="59"/>
      <c r="K71" s="10"/>
    </row>
    <row r="72" spans="1:11" ht="25.5" x14ac:dyDescent="0.25">
      <c r="A72" s="50">
        <v>7.5</v>
      </c>
      <c r="B72" s="52" t="s">
        <v>51</v>
      </c>
      <c r="C72" s="54" t="s">
        <v>46</v>
      </c>
      <c r="D72" s="2" t="s">
        <v>94</v>
      </c>
      <c r="E72" s="25">
        <v>48</v>
      </c>
      <c r="F72" s="56">
        <v>3.2300000000000002E-2</v>
      </c>
      <c r="G72" s="14">
        <v>65</v>
      </c>
      <c r="H72" s="58" t="s">
        <v>126</v>
      </c>
      <c r="I72" s="14">
        <v>71</v>
      </c>
      <c r="J72" s="58">
        <f>I72/I73</f>
        <v>4.4514106583072102E-2</v>
      </c>
      <c r="K72" s="10"/>
    </row>
    <row r="73" spans="1:11" ht="24" customHeight="1" x14ac:dyDescent="0.25">
      <c r="A73" s="51"/>
      <c r="B73" s="53"/>
      <c r="C73" s="55"/>
      <c r="D73" s="2" t="s">
        <v>87</v>
      </c>
      <c r="E73" s="25">
        <v>1485</v>
      </c>
      <c r="F73" s="57"/>
      <c r="G73" s="14">
        <v>1504</v>
      </c>
      <c r="H73" s="59"/>
      <c r="I73" s="14">
        <v>1595</v>
      </c>
      <c r="J73" s="59"/>
      <c r="K73" s="10"/>
    </row>
    <row r="74" spans="1:11" ht="51" customHeight="1" x14ac:dyDescent="0.25">
      <c r="K74" s="10"/>
    </row>
    <row r="75" spans="1:11" ht="42.75" customHeight="1" x14ac:dyDescent="0.25">
      <c r="C75" s="49" t="s">
        <v>150</v>
      </c>
      <c r="D75" s="49"/>
      <c r="E75" s="49"/>
      <c r="F75" s="49"/>
      <c r="G75" s="49"/>
      <c r="H75" s="49"/>
      <c r="K75" s="18"/>
    </row>
    <row r="76" spans="1:11" ht="43.5" customHeight="1" x14ac:dyDescent="0.25">
      <c r="D76" s="49" t="s">
        <v>149</v>
      </c>
      <c r="E76" s="49"/>
      <c r="F76" s="49"/>
      <c r="G76" s="49"/>
      <c r="H76" s="49"/>
      <c r="K76" s="10"/>
    </row>
    <row r="77" spans="1:11" ht="76.5" customHeight="1" x14ac:dyDescent="0.25">
      <c r="K77" s="10"/>
    </row>
    <row r="78" spans="1:11" ht="76.5" customHeight="1" x14ac:dyDescent="0.25">
      <c r="K78" s="10"/>
    </row>
    <row r="79" spans="1:11" ht="51" customHeight="1" x14ac:dyDescent="0.25">
      <c r="K79" s="10"/>
    </row>
    <row r="80" spans="1:11" x14ac:dyDescent="0.25">
      <c r="K80" s="10"/>
    </row>
    <row r="81" spans="11:11" x14ac:dyDescent="0.25">
      <c r="K81" s="10"/>
    </row>
    <row r="82" spans="11:11" ht="25.5" customHeight="1" x14ac:dyDescent="0.25">
      <c r="K82" s="10"/>
    </row>
    <row r="83" spans="11:11" x14ac:dyDescent="0.25">
      <c r="K83" s="10"/>
    </row>
    <row r="84" spans="11:11" ht="25.5" customHeight="1" x14ac:dyDescent="0.25">
      <c r="K84" s="10"/>
    </row>
    <row r="85" spans="11:11" x14ac:dyDescent="0.25">
      <c r="K85" s="10"/>
    </row>
    <row r="97" ht="25.5" customHeight="1" x14ac:dyDescent="0.25"/>
  </sheetData>
  <mergeCells count="193">
    <mergeCell ref="A2:K2"/>
    <mergeCell ref="A3:D4"/>
    <mergeCell ref="E3:J4"/>
    <mergeCell ref="K3:K4"/>
    <mergeCell ref="A5:A6"/>
    <mergeCell ref="B5:B6"/>
    <mergeCell ref="C5:C6"/>
    <mergeCell ref="D5:D6"/>
    <mergeCell ref="E5:F6"/>
    <mergeCell ref="G5:J5"/>
    <mergeCell ref="G6:H6"/>
    <mergeCell ref="I6:J6"/>
    <mergeCell ref="A7:K7"/>
    <mergeCell ref="A8:A9"/>
    <mergeCell ref="B8:B9"/>
    <mergeCell ref="C8:C9"/>
    <mergeCell ref="F8:F9"/>
    <mergeCell ref="H8:H9"/>
    <mergeCell ref="J8:J9"/>
    <mergeCell ref="K8:K9"/>
    <mergeCell ref="A12:J12"/>
    <mergeCell ref="A13:A14"/>
    <mergeCell ref="B13:B14"/>
    <mergeCell ref="C13:C14"/>
    <mergeCell ref="F13:F14"/>
    <mergeCell ref="H13:H14"/>
    <mergeCell ref="J13:J14"/>
    <mergeCell ref="A10:A11"/>
    <mergeCell ref="B10:B11"/>
    <mergeCell ref="C10:C11"/>
    <mergeCell ref="F10:F11"/>
    <mergeCell ref="H10:H11"/>
    <mergeCell ref="J10:J11"/>
    <mergeCell ref="A17:A18"/>
    <mergeCell ref="B17:B18"/>
    <mergeCell ref="C17:C18"/>
    <mergeCell ref="F17:F18"/>
    <mergeCell ref="H17:H18"/>
    <mergeCell ref="J17:J18"/>
    <mergeCell ref="A15:A16"/>
    <mergeCell ref="B15:B16"/>
    <mergeCell ref="C15:C16"/>
    <mergeCell ref="F15:F16"/>
    <mergeCell ref="H15:H16"/>
    <mergeCell ref="J15:J16"/>
    <mergeCell ref="A21:A22"/>
    <mergeCell ref="B21:B22"/>
    <mergeCell ref="C21:C22"/>
    <mergeCell ref="F21:F22"/>
    <mergeCell ref="H21:H22"/>
    <mergeCell ref="J21:J22"/>
    <mergeCell ref="A19:A20"/>
    <mergeCell ref="B19:B20"/>
    <mergeCell ref="C19:C20"/>
    <mergeCell ref="F19:F20"/>
    <mergeCell ref="H19:H20"/>
    <mergeCell ref="J19:J20"/>
    <mergeCell ref="A25:A26"/>
    <mergeCell ref="B25:B26"/>
    <mergeCell ref="C25:C26"/>
    <mergeCell ref="F25:F26"/>
    <mergeCell ref="H25:H26"/>
    <mergeCell ref="J25:J26"/>
    <mergeCell ref="A23:A24"/>
    <mergeCell ref="B23:B24"/>
    <mergeCell ref="C23:C24"/>
    <mergeCell ref="F23:F24"/>
    <mergeCell ref="H23:H24"/>
    <mergeCell ref="J23:J24"/>
    <mergeCell ref="A29:K29"/>
    <mergeCell ref="A30:A31"/>
    <mergeCell ref="B30:B31"/>
    <mergeCell ref="F30:F31"/>
    <mergeCell ref="H30:H31"/>
    <mergeCell ref="J30:J31"/>
    <mergeCell ref="A27:A28"/>
    <mergeCell ref="B27:B28"/>
    <mergeCell ref="C27:C28"/>
    <mergeCell ref="F27:F28"/>
    <mergeCell ref="H27:H28"/>
    <mergeCell ref="J27:J28"/>
    <mergeCell ref="A36:A37"/>
    <mergeCell ref="B36:B37"/>
    <mergeCell ref="C36:C37"/>
    <mergeCell ref="F36:F37"/>
    <mergeCell ref="H36:H37"/>
    <mergeCell ref="J36:J37"/>
    <mergeCell ref="A32:A35"/>
    <mergeCell ref="B32:B35"/>
    <mergeCell ref="C32:C35"/>
    <mergeCell ref="F32:F35"/>
    <mergeCell ref="H32:H35"/>
    <mergeCell ref="J32:J35"/>
    <mergeCell ref="A40:A41"/>
    <mergeCell ref="B40:B41"/>
    <mergeCell ref="C40:C41"/>
    <mergeCell ref="F40:F41"/>
    <mergeCell ref="H40:H41"/>
    <mergeCell ref="J40:J41"/>
    <mergeCell ref="A38:A39"/>
    <mergeCell ref="B38:B39"/>
    <mergeCell ref="C38:C39"/>
    <mergeCell ref="F38:F39"/>
    <mergeCell ref="H38:H39"/>
    <mergeCell ref="J38:J39"/>
    <mergeCell ref="A45:A46"/>
    <mergeCell ref="B45:B46"/>
    <mergeCell ref="C45:C46"/>
    <mergeCell ref="F45:F46"/>
    <mergeCell ref="H45:H46"/>
    <mergeCell ref="J45:J46"/>
    <mergeCell ref="A42:K42"/>
    <mergeCell ref="A43:A44"/>
    <mergeCell ref="B43:B44"/>
    <mergeCell ref="C43:C44"/>
    <mergeCell ref="F43:F44"/>
    <mergeCell ref="H43:H44"/>
    <mergeCell ref="J43:J44"/>
    <mergeCell ref="A49:A50"/>
    <mergeCell ref="B49:B50"/>
    <mergeCell ref="C49:C50"/>
    <mergeCell ref="F49:F50"/>
    <mergeCell ref="H49:H50"/>
    <mergeCell ref="J49:J50"/>
    <mergeCell ref="A47:A48"/>
    <mergeCell ref="B47:B48"/>
    <mergeCell ref="C47:C48"/>
    <mergeCell ref="F47:F48"/>
    <mergeCell ref="H47:H48"/>
    <mergeCell ref="J47:J48"/>
    <mergeCell ref="A53:K53"/>
    <mergeCell ref="A54:A55"/>
    <mergeCell ref="B54:B55"/>
    <mergeCell ref="C54:C55"/>
    <mergeCell ref="F54:F55"/>
    <mergeCell ref="H54:H55"/>
    <mergeCell ref="J54:J55"/>
    <mergeCell ref="A51:A52"/>
    <mergeCell ref="B51:B52"/>
    <mergeCell ref="C51:C52"/>
    <mergeCell ref="F51:F52"/>
    <mergeCell ref="H51:H52"/>
    <mergeCell ref="J51:J52"/>
    <mergeCell ref="A59:A60"/>
    <mergeCell ref="B59:B60"/>
    <mergeCell ref="C59:C60"/>
    <mergeCell ref="F59:F60"/>
    <mergeCell ref="H59:H60"/>
    <mergeCell ref="J59:J60"/>
    <mergeCell ref="A57:A58"/>
    <mergeCell ref="B57:B58"/>
    <mergeCell ref="C57:C58"/>
    <mergeCell ref="F57:F58"/>
    <mergeCell ref="H57:H58"/>
    <mergeCell ref="J57:J58"/>
    <mergeCell ref="A64:A65"/>
    <mergeCell ref="B64:B65"/>
    <mergeCell ref="C64:C65"/>
    <mergeCell ref="F64:F65"/>
    <mergeCell ref="H64:H65"/>
    <mergeCell ref="J64:J65"/>
    <mergeCell ref="A61:A62"/>
    <mergeCell ref="B61:B62"/>
    <mergeCell ref="C61:C62"/>
    <mergeCell ref="F61:F62"/>
    <mergeCell ref="H61:H62"/>
    <mergeCell ref="J61:J62"/>
    <mergeCell ref="A68:A69"/>
    <mergeCell ref="B68:B69"/>
    <mergeCell ref="C68:C69"/>
    <mergeCell ref="F68:F69"/>
    <mergeCell ref="H68:H69"/>
    <mergeCell ref="J68:J69"/>
    <mergeCell ref="A66:A67"/>
    <mergeCell ref="B66:B67"/>
    <mergeCell ref="C66:C67"/>
    <mergeCell ref="F66:F67"/>
    <mergeCell ref="H66:H67"/>
    <mergeCell ref="J66:J67"/>
    <mergeCell ref="C75:H75"/>
    <mergeCell ref="D76:H76"/>
    <mergeCell ref="A72:A73"/>
    <mergeCell ref="B72:B73"/>
    <mergeCell ref="C72:C73"/>
    <mergeCell ref="F72:F73"/>
    <mergeCell ref="H72:H73"/>
    <mergeCell ref="J72:J73"/>
    <mergeCell ref="A70:A71"/>
    <mergeCell ref="B70:B71"/>
    <mergeCell ref="C70:C71"/>
    <mergeCell ref="F70:F71"/>
    <mergeCell ref="H70:H71"/>
    <mergeCell ref="J70:J71"/>
  </mergeCells>
  <printOptions horizontalCentered="1"/>
  <pageMargins left="0" right="0" top="0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97"/>
  <sheetViews>
    <sheetView tabSelected="1" topLeftCell="A20" zoomScale="96" zoomScaleNormal="96" workbookViewId="0">
      <pane xSplit="2" topLeftCell="C1" activePane="topRight" state="frozen"/>
      <selection pane="topRight" activeCell="C8" sqref="C8:C9"/>
    </sheetView>
  </sheetViews>
  <sheetFormatPr defaultRowHeight="12.75" x14ac:dyDescent="0.25"/>
  <cols>
    <col min="1" max="1" width="6" style="3" customWidth="1"/>
    <col min="2" max="2" width="25" style="5" customWidth="1"/>
    <col min="3" max="3" width="25" style="1" customWidth="1"/>
    <col min="4" max="4" width="45.5703125" style="1" customWidth="1"/>
    <col min="5" max="5" width="9.85546875" style="11" hidden="1" customWidth="1"/>
    <col min="6" max="6" width="9.140625" style="31"/>
    <col min="7" max="11" width="13" style="3" customWidth="1"/>
    <col min="12" max="12" width="13.140625" style="31" bestFit="1" customWidth="1"/>
    <col min="13" max="13" width="14.140625" style="3" customWidth="1"/>
    <col min="14" max="16384" width="9.140625" style="3"/>
  </cols>
  <sheetData>
    <row r="2" spans="1:13" ht="42.75" customHeight="1" x14ac:dyDescent="0.25">
      <c r="A2" s="80" t="s">
        <v>103</v>
      </c>
      <c r="B2" s="80"/>
      <c r="C2" s="80"/>
      <c r="D2" s="80"/>
      <c r="E2" s="81"/>
    </row>
    <row r="3" spans="1:13" s="7" customFormat="1" ht="34.5" customHeight="1" x14ac:dyDescent="0.25">
      <c r="A3" s="82" t="s">
        <v>100</v>
      </c>
      <c r="B3" s="82"/>
      <c r="C3" s="82"/>
      <c r="D3" s="82"/>
      <c r="E3" s="84"/>
      <c r="F3" s="84"/>
      <c r="G3" s="84"/>
      <c r="H3" s="84"/>
      <c r="I3" s="84"/>
      <c r="J3" s="84"/>
      <c r="K3" s="84"/>
      <c r="L3" s="84"/>
      <c r="M3" s="85"/>
    </row>
    <row r="4" spans="1:13" s="7" customFormat="1" ht="1.5" hidden="1" customHeight="1" x14ac:dyDescent="0.25">
      <c r="A4" s="82"/>
      <c r="B4" s="82"/>
      <c r="C4" s="82"/>
      <c r="D4" s="82"/>
      <c r="E4" s="39"/>
      <c r="F4" s="39"/>
      <c r="G4" s="40"/>
      <c r="H4" s="39"/>
      <c r="I4" s="39"/>
      <c r="J4" s="39"/>
      <c r="K4" s="39"/>
      <c r="L4" s="37"/>
      <c r="M4" s="38"/>
    </row>
    <row r="5" spans="1:13" ht="12.75" customHeight="1" x14ac:dyDescent="0.25">
      <c r="A5" s="63" t="s">
        <v>0</v>
      </c>
      <c r="B5" s="89" t="s">
        <v>56</v>
      </c>
      <c r="C5" s="63" t="s">
        <v>1</v>
      </c>
      <c r="D5" s="63" t="s">
        <v>52</v>
      </c>
      <c r="E5" s="100"/>
      <c r="F5" s="100"/>
      <c r="G5" s="100"/>
      <c r="H5" s="100"/>
      <c r="I5" s="100"/>
      <c r="J5" s="100"/>
      <c r="K5" s="100"/>
      <c r="L5" s="100"/>
      <c r="M5" s="96"/>
    </row>
    <row r="6" spans="1:13" ht="42.75" customHeight="1" x14ac:dyDescent="0.25">
      <c r="A6" s="63"/>
      <c r="B6" s="89"/>
      <c r="C6" s="63"/>
      <c r="D6" s="63"/>
      <c r="E6" s="13"/>
      <c r="F6" s="95" t="s">
        <v>153</v>
      </c>
      <c r="G6" s="96"/>
      <c r="H6" s="95" t="s">
        <v>154</v>
      </c>
      <c r="I6" s="96"/>
      <c r="J6" s="113" t="s">
        <v>155</v>
      </c>
      <c r="K6" s="114"/>
      <c r="L6" s="61" t="s">
        <v>156</v>
      </c>
      <c r="M6" s="61"/>
    </row>
    <row r="7" spans="1:13" x14ac:dyDescent="0.25">
      <c r="A7" s="79" t="s">
        <v>112</v>
      </c>
      <c r="B7" s="79"/>
      <c r="C7" s="79"/>
      <c r="D7" s="79"/>
      <c r="E7" s="79"/>
      <c r="H7" s="31"/>
      <c r="J7" s="31"/>
      <c r="L7" s="29"/>
      <c r="M7" s="45"/>
    </row>
    <row r="8" spans="1:13" x14ac:dyDescent="0.25">
      <c r="A8" s="63">
        <v>1.1000000000000001</v>
      </c>
      <c r="B8" s="76" t="s">
        <v>4</v>
      </c>
      <c r="C8" s="63" t="s">
        <v>102</v>
      </c>
      <c r="D8" s="2" t="s">
        <v>101</v>
      </c>
      <c r="E8" s="72"/>
      <c r="F8" s="25">
        <v>5594.99</v>
      </c>
      <c r="G8" s="50">
        <f>F8/F9</f>
        <v>0.72324069286452941</v>
      </c>
      <c r="H8" s="25">
        <v>5594.99</v>
      </c>
      <c r="I8" s="98">
        <f>H8/H9</f>
        <v>0.71011422769386978</v>
      </c>
      <c r="J8" s="29">
        <v>5594.99</v>
      </c>
      <c r="K8" s="98">
        <f>J8/J9</f>
        <v>0.69937375000000002</v>
      </c>
      <c r="L8" s="29">
        <v>5594.99</v>
      </c>
      <c r="M8" s="50">
        <f>L8/L9</f>
        <v>0.69339323336225056</v>
      </c>
    </row>
    <row r="9" spans="1:13" ht="17.25" customHeight="1" x14ac:dyDescent="0.25">
      <c r="A9" s="63"/>
      <c r="B9" s="76"/>
      <c r="C9" s="63"/>
      <c r="D9" s="2" t="s">
        <v>53</v>
      </c>
      <c r="E9" s="73"/>
      <c r="F9" s="29">
        <v>7736</v>
      </c>
      <c r="G9" s="51"/>
      <c r="H9" s="29">
        <v>7879</v>
      </c>
      <c r="I9" s="99"/>
      <c r="J9" s="29">
        <v>8000</v>
      </c>
      <c r="K9" s="99"/>
      <c r="L9" s="29">
        <v>8069</v>
      </c>
      <c r="M9" s="51"/>
    </row>
    <row r="10" spans="1:13" ht="12.75" customHeight="1" x14ac:dyDescent="0.25">
      <c r="A10" s="63">
        <v>1.2</v>
      </c>
      <c r="B10" s="76" t="s">
        <v>5</v>
      </c>
      <c r="C10" s="63" t="s">
        <v>6</v>
      </c>
      <c r="D10" s="2" t="s">
        <v>54</v>
      </c>
      <c r="E10" s="9"/>
      <c r="F10" s="29">
        <v>592</v>
      </c>
      <c r="G10" s="50">
        <f>F10/F11</f>
        <v>0.12761370985126105</v>
      </c>
      <c r="H10" s="29">
        <v>604</v>
      </c>
      <c r="I10" s="98">
        <f>H10/H11</f>
        <v>0.12886707915510986</v>
      </c>
      <c r="J10" s="29">
        <v>608</v>
      </c>
      <c r="K10" s="98">
        <f>J10/J11</f>
        <v>0.12749003984063745</v>
      </c>
      <c r="L10" s="29">
        <v>608</v>
      </c>
      <c r="M10" s="50">
        <f>L10/L11</f>
        <v>0.12648221343873517</v>
      </c>
    </row>
    <row r="11" spans="1:13" ht="15.75" customHeight="1" x14ac:dyDescent="0.25">
      <c r="A11" s="63"/>
      <c r="B11" s="76"/>
      <c r="C11" s="63"/>
      <c r="D11" s="2" t="s">
        <v>55</v>
      </c>
      <c r="E11" s="9"/>
      <c r="F11" s="29">
        <v>4639</v>
      </c>
      <c r="G11" s="51"/>
      <c r="H11" s="29">
        <v>4687</v>
      </c>
      <c r="I11" s="99"/>
      <c r="J11" s="29">
        <v>4769</v>
      </c>
      <c r="K11" s="99"/>
      <c r="L11" s="29">
        <v>4807</v>
      </c>
      <c r="M11" s="51"/>
    </row>
    <row r="12" spans="1:13" ht="51.75" customHeight="1" x14ac:dyDescent="0.25">
      <c r="A12" s="79" t="s">
        <v>111</v>
      </c>
      <c r="B12" s="79"/>
      <c r="C12" s="79"/>
      <c r="D12" s="79"/>
      <c r="E12" s="9"/>
      <c r="F12" s="32"/>
      <c r="G12" s="30"/>
      <c r="H12" s="32"/>
      <c r="I12" s="44"/>
      <c r="J12" s="29"/>
      <c r="K12" s="48"/>
      <c r="L12" s="29"/>
      <c r="M12" s="45"/>
    </row>
    <row r="13" spans="1:13" ht="12.75" customHeight="1" x14ac:dyDescent="0.25">
      <c r="A13" s="72">
        <v>2.1</v>
      </c>
      <c r="B13" s="54" t="s">
        <v>104</v>
      </c>
      <c r="C13" s="54" t="s">
        <v>7</v>
      </c>
      <c r="D13" s="17" t="s">
        <v>57</v>
      </c>
      <c r="E13" s="9"/>
      <c r="F13" s="29">
        <v>325</v>
      </c>
      <c r="G13" s="50">
        <f>F13/F14</f>
        <v>0.33197139938712972</v>
      </c>
      <c r="H13" s="29">
        <v>325</v>
      </c>
      <c r="I13" s="98">
        <f>H13/H14</f>
        <v>0.32597793380140422</v>
      </c>
      <c r="J13" s="29">
        <v>325</v>
      </c>
      <c r="K13" s="98">
        <f>J13/J14</f>
        <v>0.31645569620253167</v>
      </c>
      <c r="L13" s="29">
        <v>325</v>
      </c>
      <c r="M13" s="50">
        <f>L13/L14</f>
        <v>0.31707317073170732</v>
      </c>
    </row>
    <row r="14" spans="1:13" ht="19.5" customHeight="1" x14ac:dyDescent="0.25">
      <c r="A14" s="73"/>
      <c r="B14" s="55"/>
      <c r="C14" s="55"/>
      <c r="D14" s="17" t="s">
        <v>105</v>
      </c>
      <c r="E14" s="9"/>
      <c r="F14" s="29">
        <v>979</v>
      </c>
      <c r="G14" s="51"/>
      <c r="H14" s="29">
        <v>997</v>
      </c>
      <c r="I14" s="99"/>
      <c r="J14" s="29">
        <v>1027</v>
      </c>
      <c r="K14" s="99"/>
      <c r="L14" s="29">
        <v>1025</v>
      </c>
      <c r="M14" s="51"/>
    </row>
    <row r="15" spans="1:13" ht="32.25" customHeight="1" x14ac:dyDescent="0.25">
      <c r="A15" s="72">
        <v>2.2000000000000002</v>
      </c>
      <c r="B15" s="54" t="s">
        <v>107</v>
      </c>
      <c r="C15" s="54" t="s">
        <v>8</v>
      </c>
      <c r="D15" s="17" t="s">
        <v>58</v>
      </c>
      <c r="E15" s="9"/>
      <c r="F15" s="29"/>
      <c r="G15" s="54">
        <v>100000</v>
      </c>
      <c r="H15" s="29"/>
      <c r="I15" s="90">
        <v>100000</v>
      </c>
      <c r="J15" s="29"/>
      <c r="K15" s="98">
        <v>100000</v>
      </c>
      <c r="L15" s="29"/>
      <c r="M15" s="50">
        <v>10000</v>
      </c>
    </row>
    <row r="16" spans="1:13" ht="27" customHeight="1" x14ac:dyDescent="0.25">
      <c r="A16" s="73"/>
      <c r="B16" s="55"/>
      <c r="C16" s="55"/>
      <c r="D16" s="17" t="s">
        <v>59</v>
      </c>
      <c r="E16" s="9"/>
      <c r="F16" s="29"/>
      <c r="G16" s="55"/>
      <c r="H16" s="29"/>
      <c r="I16" s="92"/>
      <c r="J16" s="29"/>
      <c r="K16" s="99"/>
      <c r="L16" s="29"/>
      <c r="M16" s="51"/>
    </row>
    <row r="17" spans="1:14" ht="26.25" customHeight="1" x14ac:dyDescent="0.25">
      <c r="A17" s="72">
        <v>2.2999999999999998</v>
      </c>
      <c r="B17" s="54" t="s">
        <v>16</v>
      </c>
      <c r="C17" s="63" t="s">
        <v>9</v>
      </c>
      <c r="D17" s="15" t="s">
        <v>60</v>
      </c>
      <c r="E17" s="9"/>
      <c r="F17" s="29">
        <v>1253</v>
      </c>
      <c r="G17" s="50">
        <f>F17/F18</f>
        <v>0.63701067615658358</v>
      </c>
      <c r="H17" s="29">
        <v>1268</v>
      </c>
      <c r="I17" s="98">
        <f>H17/H18</f>
        <v>0.59197012138188609</v>
      </c>
      <c r="J17" s="29">
        <v>1353</v>
      </c>
      <c r="K17" s="98">
        <f>J17/J18</f>
        <v>0.62092703074804956</v>
      </c>
      <c r="L17" s="29">
        <v>1368</v>
      </c>
      <c r="M17" s="50">
        <f>L17/L18</f>
        <v>0.63539247561542034</v>
      </c>
    </row>
    <row r="18" spans="1:14" ht="24.75" customHeight="1" x14ac:dyDescent="0.25">
      <c r="A18" s="73"/>
      <c r="B18" s="55"/>
      <c r="C18" s="63"/>
      <c r="D18" s="15" t="s">
        <v>108</v>
      </c>
      <c r="E18" s="9"/>
      <c r="F18" s="29">
        <v>1967</v>
      </c>
      <c r="G18" s="51"/>
      <c r="H18" s="29">
        <v>2142</v>
      </c>
      <c r="I18" s="99"/>
      <c r="J18" s="29">
        <v>2179</v>
      </c>
      <c r="K18" s="99"/>
      <c r="L18" s="29">
        <v>2153</v>
      </c>
      <c r="M18" s="51"/>
    </row>
    <row r="19" spans="1:14" ht="26.25" customHeight="1" x14ac:dyDescent="0.25">
      <c r="A19" s="72">
        <v>2.4</v>
      </c>
      <c r="B19" s="54" t="s">
        <v>109</v>
      </c>
      <c r="C19" s="54" t="s">
        <v>10</v>
      </c>
      <c r="D19" s="15" t="s">
        <v>61</v>
      </c>
      <c r="E19" s="9"/>
      <c r="F19" s="29">
        <v>519</v>
      </c>
      <c r="G19" s="50">
        <f>F19/F20</f>
        <v>0.87080536912751683</v>
      </c>
      <c r="H19" s="29">
        <v>532</v>
      </c>
      <c r="I19" s="98">
        <f>H19/H20</f>
        <v>0.89261744966442957</v>
      </c>
      <c r="J19" s="29">
        <v>535</v>
      </c>
      <c r="K19" s="98">
        <f>J19/J20</f>
        <v>0.8976510067114094</v>
      </c>
      <c r="L19" s="29">
        <v>532</v>
      </c>
      <c r="M19" s="50">
        <f>L19/L20</f>
        <v>0.89261744966442957</v>
      </c>
      <c r="N19" s="3">
        <v>0</v>
      </c>
    </row>
    <row r="20" spans="1:14" ht="23.25" customHeight="1" x14ac:dyDescent="0.25">
      <c r="A20" s="73"/>
      <c r="B20" s="55"/>
      <c r="C20" s="55"/>
      <c r="D20" s="15" t="s">
        <v>62</v>
      </c>
      <c r="E20" s="9"/>
      <c r="F20" s="29">
        <v>596</v>
      </c>
      <c r="G20" s="51"/>
      <c r="H20" s="29">
        <v>596</v>
      </c>
      <c r="I20" s="99"/>
      <c r="J20" s="29">
        <v>596</v>
      </c>
      <c r="K20" s="99"/>
      <c r="L20" s="29">
        <v>596</v>
      </c>
      <c r="M20" s="51"/>
    </row>
    <row r="21" spans="1:14" ht="24" customHeight="1" x14ac:dyDescent="0.25">
      <c r="A21" s="72">
        <v>2.5</v>
      </c>
      <c r="B21" s="54" t="s">
        <v>110</v>
      </c>
      <c r="C21" s="54" t="s">
        <v>11</v>
      </c>
      <c r="D21" s="15" t="s">
        <v>63</v>
      </c>
      <c r="E21" s="9"/>
      <c r="F21" s="29">
        <v>1513</v>
      </c>
      <c r="G21" s="50">
        <f>F21/F22</f>
        <v>1.5760416666666666</v>
      </c>
      <c r="H21" s="29">
        <v>1526</v>
      </c>
      <c r="I21" s="98">
        <f>H21/H22</f>
        <v>1.5895833333333333</v>
      </c>
      <c r="J21" s="29">
        <v>1529</v>
      </c>
      <c r="K21" s="98">
        <f>J21/J22</f>
        <v>1.5927083333333334</v>
      </c>
      <c r="L21" s="29">
        <v>1485</v>
      </c>
      <c r="M21" s="50">
        <f>L21/L22</f>
        <v>1.546875</v>
      </c>
    </row>
    <row r="22" spans="1:14" ht="26.25" customHeight="1" x14ac:dyDescent="0.25">
      <c r="A22" s="73"/>
      <c r="B22" s="55"/>
      <c r="C22" s="55"/>
      <c r="D22" s="15" t="s">
        <v>64</v>
      </c>
      <c r="E22" s="9"/>
      <c r="F22" s="29">
        <v>960</v>
      </c>
      <c r="G22" s="51"/>
      <c r="H22" s="29">
        <v>960</v>
      </c>
      <c r="I22" s="99"/>
      <c r="J22" s="29">
        <v>960</v>
      </c>
      <c r="K22" s="99"/>
      <c r="L22" s="29">
        <v>960</v>
      </c>
      <c r="M22" s="51"/>
    </row>
    <row r="23" spans="1:14" ht="25.5" customHeight="1" x14ac:dyDescent="0.25">
      <c r="A23" s="72">
        <v>2.6</v>
      </c>
      <c r="B23" s="54" t="s">
        <v>113</v>
      </c>
      <c r="C23" s="54" t="s">
        <v>12</v>
      </c>
      <c r="D23" s="15" t="s">
        <v>65</v>
      </c>
      <c r="E23" s="9"/>
      <c r="F23" s="29">
        <v>250</v>
      </c>
      <c r="G23" s="50">
        <f>F23/F24*100</f>
        <v>3.2316442605997935</v>
      </c>
      <c r="H23" s="29">
        <v>250</v>
      </c>
      <c r="I23" s="98">
        <f>H23/H24*100</f>
        <v>3.1729914963827897</v>
      </c>
      <c r="J23" s="29">
        <v>250</v>
      </c>
      <c r="K23" s="98">
        <f>J23/J24*100</f>
        <v>3.125</v>
      </c>
      <c r="L23" s="29">
        <v>250</v>
      </c>
      <c r="M23" s="50">
        <v>3.0979999999999999</v>
      </c>
      <c r="N23" s="3">
        <v>0</v>
      </c>
    </row>
    <row r="24" spans="1:14" ht="12" customHeight="1" x14ac:dyDescent="0.25">
      <c r="A24" s="73"/>
      <c r="B24" s="55"/>
      <c r="C24" s="55"/>
      <c r="D24" s="15" t="s">
        <v>53</v>
      </c>
      <c r="E24" s="9"/>
      <c r="F24" s="29">
        <v>7736</v>
      </c>
      <c r="G24" s="51"/>
      <c r="H24" s="29">
        <v>7879</v>
      </c>
      <c r="I24" s="99"/>
      <c r="J24" s="29">
        <v>8000</v>
      </c>
      <c r="K24" s="99"/>
      <c r="L24" s="29">
        <v>8069</v>
      </c>
      <c r="M24" s="51"/>
    </row>
    <row r="25" spans="1:14" ht="36.75" customHeight="1" x14ac:dyDescent="0.25">
      <c r="A25" s="72">
        <v>2.7</v>
      </c>
      <c r="B25" s="54" t="s">
        <v>114</v>
      </c>
      <c r="C25" s="54" t="s">
        <v>13</v>
      </c>
      <c r="D25" s="15" t="s">
        <v>66</v>
      </c>
      <c r="E25" s="9"/>
      <c r="F25" s="29">
        <v>44</v>
      </c>
      <c r="G25" s="50">
        <f>F25/F26*100</f>
        <v>0.56876938986556358</v>
      </c>
      <c r="H25" s="29">
        <v>44</v>
      </c>
      <c r="I25" s="98">
        <f>H25/H26*100</f>
        <v>0.55844650336337098</v>
      </c>
      <c r="J25" s="29">
        <v>44</v>
      </c>
      <c r="K25" s="98">
        <f>J25/J26*100</f>
        <v>0.54999999999999993</v>
      </c>
      <c r="L25" s="29">
        <v>50</v>
      </c>
      <c r="M25" s="50">
        <f>L25/L26</f>
        <v>6.1965547155781384E-3</v>
      </c>
    </row>
    <row r="26" spans="1:14" ht="14.25" customHeight="1" x14ac:dyDescent="0.25">
      <c r="A26" s="73"/>
      <c r="B26" s="55"/>
      <c r="C26" s="55"/>
      <c r="D26" s="15" t="s">
        <v>53</v>
      </c>
      <c r="E26" s="9"/>
      <c r="F26" s="29">
        <v>7736</v>
      </c>
      <c r="G26" s="51"/>
      <c r="H26" s="29">
        <v>7879</v>
      </c>
      <c r="I26" s="99"/>
      <c r="J26" s="29">
        <v>8000</v>
      </c>
      <c r="K26" s="99"/>
      <c r="L26" s="29">
        <v>8069</v>
      </c>
      <c r="M26" s="51"/>
    </row>
    <row r="27" spans="1:14" ht="13.5" customHeight="1" x14ac:dyDescent="0.25">
      <c r="A27" s="72">
        <v>2.8</v>
      </c>
      <c r="B27" s="54" t="s">
        <v>15</v>
      </c>
      <c r="C27" s="54" t="s">
        <v>14</v>
      </c>
      <c r="D27" s="15" t="s">
        <v>115</v>
      </c>
      <c r="E27" s="9"/>
      <c r="F27" s="29">
        <v>28</v>
      </c>
      <c r="G27" s="50">
        <f>F27/F28*100</f>
        <v>0.36194415718717682</v>
      </c>
      <c r="H27" s="29">
        <v>28</v>
      </c>
      <c r="I27" s="98">
        <f>H27/H28*100</f>
        <v>0.35537504759487243</v>
      </c>
      <c r="J27" s="29">
        <v>28</v>
      </c>
      <c r="K27" s="98">
        <f>J27/J28*100</f>
        <v>0.35000000000000003</v>
      </c>
      <c r="L27" s="29">
        <v>28</v>
      </c>
      <c r="M27" s="50">
        <f>L27/L28</f>
        <v>3.4700706407237575E-3</v>
      </c>
    </row>
    <row r="28" spans="1:14" ht="16.5" customHeight="1" x14ac:dyDescent="0.25">
      <c r="A28" s="73"/>
      <c r="B28" s="55"/>
      <c r="C28" s="55"/>
      <c r="D28" s="15" t="s">
        <v>53</v>
      </c>
      <c r="E28" s="9"/>
      <c r="F28" s="29">
        <v>7736</v>
      </c>
      <c r="G28" s="51"/>
      <c r="H28" s="29">
        <v>7879</v>
      </c>
      <c r="I28" s="99"/>
      <c r="J28" s="29">
        <v>8000</v>
      </c>
      <c r="K28" s="99"/>
      <c r="L28" s="29">
        <v>8069</v>
      </c>
      <c r="M28" s="51"/>
    </row>
    <row r="29" spans="1:14" ht="51.75" customHeight="1" x14ac:dyDescent="0.25">
      <c r="A29" s="69" t="s">
        <v>116</v>
      </c>
      <c r="B29" s="70"/>
      <c r="C29" s="70"/>
      <c r="D29" s="70"/>
      <c r="E29" s="71"/>
      <c r="H29" s="31"/>
      <c r="J29" s="113"/>
      <c r="K29" s="114"/>
      <c r="L29" s="29"/>
      <c r="M29" s="45"/>
    </row>
    <row r="30" spans="1:14" ht="25.5" customHeight="1" x14ac:dyDescent="0.25">
      <c r="A30" s="54">
        <v>3.1</v>
      </c>
      <c r="B30" s="54" t="s">
        <v>96</v>
      </c>
      <c r="D30" s="2" t="s">
        <v>67</v>
      </c>
      <c r="E30" s="9"/>
      <c r="F30" s="29">
        <v>652</v>
      </c>
      <c r="G30" s="50">
        <f>F30/F31</f>
        <v>0.14054753179564561</v>
      </c>
      <c r="H30" s="29">
        <v>664</v>
      </c>
      <c r="I30" s="98">
        <f>H30/H31</f>
        <v>0.14166844463409431</v>
      </c>
      <c r="J30" s="29">
        <v>680</v>
      </c>
      <c r="K30" s="98">
        <f>J30/J31</f>
        <v>0.14258754455860767</v>
      </c>
      <c r="L30" s="29">
        <v>692</v>
      </c>
      <c r="M30" s="50">
        <f>L30/L31</f>
        <v>0.14395672976908674</v>
      </c>
    </row>
    <row r="31" spans="1:14" x14ac:dyDescent="0.25">
      <c r="A31" s="55"/>
      <c r="B31" s="55"/>
      <c r="D31" s="2" t="s">
        <v>68</v>
      </c>
      <c r="E31" s="9"/>
      <c r="F31" s="29">
        <v>4639</v>
      </c>
      <c r="G31" s="51"/>
      <c r="H31" s="29">
        <v>4687</v>
      </c>
      <c r="I31" s="99"/>
      <c r="J31" s="29">
        <v>4769</v>
      </c>
      <c r="K31" s="99"/>
      <c r="L31" s="29">
        <v>4807</v>
      </c>
      <c r="M31" s="51"/>
    </row>
    <row r="32" spans="1:14" ht="22.5" customHeight="1" x14ac:dyDescent="0.25">
      <c r="A32" s="54">
        <v>3.2</v>
      </c>
      <c r="B32" s="54" t="s">
        <v>117</v>
      </c>
      <c r="C32" s="54" t="s">
        <v>8</v>
      </c>
      <c r="D32" s="2" t="s">
        <v>69</v>
      </c>
      <c r="E32" s="9"/>
      <c r="F32" s="33">
        <v>65</v>
      </c>
      <c r="G32" s="50">
        <v>2.2512999999999999E-3</v>
      </c>
      <c r="H32" s="33">
        <v>45</v>
      </c>
      <c r="I32" s="98">
        <v>2.2512999999999999E-3</v>
      </c>
      <c r="J32" s="29">
        <v>48</v>
      </c>
      <c r="K32" s="98">
        <v>2.3524000000000002E-3</v>
      </c>
      <c r="L32" s="29">
        <v>69</v>
      </c>
      <c r="M32" s="61">
        <v>2.3524000000000002E-3</v>
      </c>
    </row>
    <row r="33" spans="1:13" ht="16.5" customHeight="1" x14ac:dyDescent="0.25">
      <c r="A33" s="64"/>
      <c r="B33" s="64"/>
      <c r="C33" s="64"/>
      <c r="D33" s="2" t="s">
        <v>70</v>
      </c>
      <c r="E33" s="9"/>
      <c r="F33" s="29">
        <v>78</v>
      </c>
      <c r="G33" s="108"/>
      <c r="H33" s="29">
        <v>58</v>
      </c>
      <c r="I33" s="105"/>
      <c r="J33" s="29">
        <v>64</v>
      </c>
      <c r="K33" s="105"/>
      <c r="L33" s="29">
        <v>32</v>
      </c>
      <c r="M33" s="61"/>
    </row>
    <row r="34" spans="1:13" ht="15.75" customHeight="1" x14ac:dyDescent="0.25">
      <c r="A34" s="64"/>
      <c r="B34" s="64"/>
      <c r="C34" s="64"/>
      <c r="D34" s="2" t="s">
        <v>71</v>
      </c>
      <c r="E34" s="9"/>
      <c r="F34" s="33">
        <v>7613</v>
      </c>
      <c r="G34" s="108"/>
      <c r="H34" s="33">
        <v>7736</v>
      </c>
      <c r="I34" s="105"/>
      <c r="J34" s="29">
        <v>7879</v>
      </c>
      <c r="K34" s="105"/>
      <c r="L34" s="29">
        <v>8000</v>
      </c>
      <c r="M34" s="61"/>
    </row>
    <row r="35" spans="1:13" x14ac:dyDescent="0.25">
      <c r="A35" s="55"/>
      <c r="B35" s="55"/>
      <c r="C35" s="55"/>
      <c r="D35" s="2" t="s">
        <v>72</v>
      </c>
      <c r="E35" s="9"/>
      <c r="F35" s="29">
        <v>7736</v>
      </c>
      <c r="G35" s="51"/>
      <c r="H35" s="29">
        <v>7879</v>
      </c>
      <c r="I35" s="99"/>
      <c r="J35" s="29">
        <v>8000</v>
      </c>
      <c r="K35" s="99"/>
      <c r="L35" s="29">
        <v>8069</v>
      </c>
      <c r="M35" s="61"/>
    </row>
    <row r="36" spans="1:13" ht="22.5" customHeight="1" x14ac:dyDescent="0.25">
      <c r="A36" s="54">
        <v>3.3</v>
      </c>
      <c r="B36" s="52" t="s">
        <v>97</v>
      </c>
      <c r="C36" s="63" t="s">
        <v>9</v>
      </c>
      <c r="D36" s="2" t="s">
        <v>73</v>
      </c>
      <c r="E36" s="9"/>
      <c r="F36" s="35"/>
      <c r="G36" s="56">
        <v>0</v>
      </c>
      <c r="H36" s="35"/>
      <c r="I36" s="106">
        <v>0</v>
      </c>
      <c r="J36" s="29"/>
      <c r="K36" s="98">
        <v>0</v>
      </c>
      <c r="L36" s="29"/>
      <c r="M36" s="50">
        <v>0</v>
      </c>
    </row>
    <row r="37" spans="1:13" x14ac:dyDescent="0.25">
      <c r="A37" s="55"/>
      <c r="B37" s="53"/>
      <c r="C37" s="63"/>
      <c r="D37" s="20" t="s">
        <v>74</v>
      </c>
      <c r="E37" s="9"/>
      <c r="F37" s="35"/>
      <c r="G37" s="57"/>
      <c r="H37" s="35"/>
      <c r="I37" s="107"/>
      <c r="J37" s="29"/>
      <c r="K37" s="99"/>
      <c r="L37" s="29"/>
      <c r="M37" s="51"/>
    </row>
    <row r="38" spans="1:13" ht="53.25" customHeight="1" x14ac:dyDescent="0.25">
      <c r="A38" s="54">
        <v>3.4</v>
      </c>
      <c r="B38" s="52" t="s">
        <v>118</v>
      </c>
      <c r="C38" s="54" t="s">
        <v>10</v>
      </c>
      <c r="D38" s="2" t="s">
        <v>75</v>
      </c>
      <c r="E38" s="9"/>
      <c r="F38" s="29">
        <v>3450</v>
      </c>
      <c r="G38" s="50">
        <f>F38/F39</f>
        <v>0.75924295774647887</v>
      </c>
      <c r="H38" s="29">
        <v>3578</v>
      </c>
      <c r="I38" s="98">
        <f>H38/H39</f>
        <v>0.7692969253923887</v>
      </c>
      <c r="J38" s="29">
        <v>3680</v>
      </c>
      <c r="K38" s="98">
        <f>J38/J39</f>
        <v>0.75689016865487457</v>
      </c>
      <c r="L38" s="29">
        <v>3795</v>
      </c>
      <c r="M38" s="50">
        <f>L38/L39</f>
        <v>0.7142857142857143</v>
      </c>
    </row>
    <row r="39" spans="1:13" x14ac:dyDescent="0.25">
      <c r="A39" s="55"/>
      <c r="B39" s="53"/>
      <c r="C39" s="55"/>
      <c r="D39" s="2" t="s">
        <v>76</v>
      </c>
      <c r="E39" s="9"/>
      <c r="F39" s="29">
        <v>4544</v>
      </c>
      <c r="G39" s="51"/>
      <c r="H39" s="29">
        <v>4651</v>
      </c>
      <c r="I39" s="99"/>
      <c r="J39" s="29">
        <v>4862</v>
      </c>
      <c r="K39" s="99"/>
      <c r="L39" s="29">
        <v>5313</v>
      </c>
      <c r="M39" s="51"/>
    </row>
    <row r="40" spans="1:13" ht="38.25" x14ac:dyDescent="0.25">
      <c r="A40" s="54">
        <v>3.5</v>
      </c>
      <c r="B40" s="52" t="s">
        <v>98</v>
      </c>
      <c r="C40" s="54" t="s">
        <v>11</v>
      </c>
      <c r="D40" s="2" t="s">
        <v>77</v>
      </c>
      <c r="E40" s="9"/>
      <c r="F40" s="29">
        <v>471.5</v>
      </c>
      <c r="G40" s="50">
        <f>F40/F41</f>
        <v>0.88213283442469603</v>
      </c>
      <c r="H40" s="29">
        <v>347.6</v>
      </c>
      <c r="I40" s="98">
        <f>H40/H41</f>
        <v>0.65032740879326478</v>
      </c>
      <c r="J40" s="29">
        <v>293.39999999999998</v>
      </c>
      <c r="K40" s="98">
        <f>J40/J41</f>
        <v>0.84407364787111605</v>
      </c>
      <c r="L40" s="29">
        <v>713.6</v>
      </c>
      <c r="M40" s="50">
        <f>L40/L41</f>
        <v>1.2656970556935085</v>
      </c>
    </row>
    <row r="41" spans="1:13" ht="38.25" x14ac:dyDescent="0.25">
      <c r="A41" s="55"/>
      <c r="B41" s="53"/>
      <c r="C41" s="55"/>
      <c r="D41" s="2" t="s">
        <v>78</v>
      </c>
      <c r="E41" s="9"/>
      <c r="F41" s="29">
        <v>534.5</v>
      </c>
      <c r="G41" s="51"/>
      <c r="H41" s="29">
        <v>534.5</v>
      </c>
      <c r="I41" s="99"/>
      <c r="J41" s="29">
        <v>347.6</v>
      </c>
      <c r="K41" s="99"/>
      <c r="L41" s="29">
        <v>563.79999999999995</v>
      </c>
      <c r="M41" s="51"/>
    </row>
    <row r="42" spans="1:13" ht="12.75" customHeight="1" x14ac:dyDescent="0.25">
      <c r="A42" s="62" t="s">
        <v>18</v>
      </c>
      <c r="B42" s="62"/>
      <c r="C42" s="62"/>
      <c r="D42" s="62"/>
      <c r="E42" s="62"/>
      <c r="H42" s="31"/>
      <c r="J42" s="29"/>
      <c r="K42" s="48"/>
      <c r="L42" s="29"/>
      <c r="M42" s="45"/>
    </row>
    <row r="43" spans="1:13" ht="27.75" customHeight="1" x14ac:dyDescent="0.25">
      <c r="A43" s="50">
        <v>4.0999999999999996</v>
      </c>
      <c r="B43" s="52" t="s">
        <v>25</v>
      </c>
      <c r="C43" s="54" t="s">
        <v>22</v>
      </c>
      <c r="D43" s="2" t="s">
        <v>79</v>
      </c>
      <c r="E43" s="10"/>
      <c r="F43" s="14">
        <v>496048</v>
      </c>
      <c r="G43" s="50">
        <f>F43/F44</f>
        <v>2.1680230067918989</v>
      </c>
      <c r="H43" s="14">
        <v>496048</v>
      </c>
      <c r="I43" s="98">
        <f>H43/H44</f>
        <v>2.0528389339513327</v>
      </c>
      <c r="J43" s="29">
        <v>496048</v>
      </c>
      <c r="K43" s="98">
        <f>J43/J44</f>
        <v>1.8329650513993483</v>
      </c>
      <c r="L43" s="29">
        <v>496048</v>
      </c>
      <c r="M43" s="50">
        <f>L43/L44</f>
        <v>2.3494129404130968</v>
      </c>
    </row>
    <row r="44" spans="1:13" x14ac:dyDescent="0.25">
      <c r="A44" s="51"/>
      <c r="B44" s="53"/>
      <c r="C44" s="55"/>
      <c r="D44" s="2" t="s">
        <v>80</v>
      </c>
      <c r="E44" s="10"/>
      <c r="F44" s="29">
        <v>228802</v>
      </c>
      <c r="G44" s="51"/>
      <c r="H44" s="29">
        <v>241640</v>
      </c>
      <c r="I44" s="99"/>
      <c r="J44" s="29">
        <v>270626</v>
      </c>
      <c r="K44" s="99"/>
      <c r="L44" s="29">
        <v>211137</v>
      </c>
      <c r="M44" s="51"/>
    </row>
    <row r="45" spans="1:13" ht="12.75" customHeight="1" x14ac:dyDescent="0.25">
      <c r="A45" s="50">
        <v>4.2</v>
      </c>
      <c r="B45" s="52" t="s">
        <v>24</v>
      </c>
      <c r="C45" s="54" t="s">
        <v>23</v>
      </c>
      <c r="D45" s="2" t="s">
        <v>81</v>
      </c>
      <c r="E45" s="10"/>
      <c r="F45" s="23">
        <v>47.9</v>
      </c>
      <c r="G45" s="58">
        <v>0.43985000000000002</v>
      </c>
      <c r="H45" s="23">
        <v>47.9</v>
      </c>
      <c r="I45" s="101">
        <v>0.43985000000000002</v>
      </c>
      <c r="J45" s="23">
        <v>47.9</v>
      </c>
      <c r="K45" s="101">
        <v>0.43985000000000002</v>
      </c>
      <c r="L45" s="29">
        <v>47.9</v>
      </c>
      <c r="M45" s="97">
        <v>0.43985000000000002</v>
      </c>
    </row>
    <row r="46" spans="1:13" ht="25.5" x14ac:dyDescent="0.25">
      <c r="A46" s="51"/>
      <c r="B46" s="53"/>
      <c r="C46" s="55"/>
      <c r="D46" s="2" t="s">
        <v>82</v>
      </c>
      <c r="E46" s="10"/>
      <c r="F46" s="23">
        <v>108.9</v>
      </c>
      <c r="G46" s="59"/>
      <c r="H46" s="23">
        <v>108.9</v>
      </c>
      <c r="I46" s="102"/>
      <c r="J46" s="23">
        <v>108.9</v>
      </c>
      <c r="K46" s="102"/>
      <c r="L46" s="29">
        <v>108.9</v>
      </c>
      <c r="M46" s="97"/>
    </row>
    <row r="47" spans="1:13" x14ac:dyDescent="0.25">
      <c r="A47" s="50">
        <v>4.3</v>
      </c>
      <c r="B47" s="52" t="s">
        <v>20</v>
      </c>
      <c r="C47" s="54" t="s">
        <v>26</v>
      </c>
      <c r="D47" s="2" t="s">
        <v>83</v>
      </c>
      <c r="E47" s="10"/>
      <c r="F47" s="29">
        <v>1560</v>
      </c>
      <c r="G47" s="50">
        <f>F47/F48</f>
        <v>0.20165460186142709</v>
      </c>
      <c r="H47" s="29">
        <v>1720</v>
      </c>
      <c r="I47" s="98">
        <f>H47/H48</f>
        <v>0.21830181495113593</v>
      </c>
      <c r="J47" s="29">
        <v>1551</v>
      </c>
      <c r="K47" s="98">
        <f>J47/J48</f>
        <v>0.19387499999999999</v>
      </c>
      <c r="L47" s="29">
        <v>1677</v>
      </c>
      <c r="M47" s="50">
        <f>L47/L48</f>
        <v>0.20783244516049076</v>
      </c>
    </row>
    <row r="48" spans="1:13" x14ac:dyDescent="0.25">
      <c r="A48" s="51"/>
      <c r="B48" s="53"/>
      <c r="C48" s="55"/>
      <c r="D48" s="2" t="s">
        <v>53</v>
      </c>
      <c r="E48" s="10"/>
      <c r="F48" s="29">
        <v>7736</v>
      </c>
      <c r="G48" s="51"/>
      <c r="H48" s="29">
        <v>7879</v>
      </c>
      <c r="I48" s="99"/>
      <c r="J48" s="29">
        <v>8000</v>
      </c>
      <c r="K48" s="99"/>
      <c r="L48" s="29">
        <v>8069</v>
      </c>
      <c r="M48" s="51"/>
    </row>
    <row r="49" spans="1:13" ht="31.5" customHeight="1" x14ac:dyDescent="0.25">
      <c r="A49" s="50">
        <v>4.4000000000000004</v>
      </c>
      <c r="B49" s="52" t="s">
        <v>19</v>
      </c>
      <c r="C49" s="54" t="s">
        <v>27</v>
      </c>
      <c r="D49" s="2" t="s">
        <v>80</v>
      </c>
      <c r="E49" s="10"/>
      <c r="F49" s="29">
        <v>228802</v>
      </c>
      <c r="G49" s="50">
        <f>F49/F50</f>
        <v>29.576266804550155</v>
      </c>
      <c r="H49" s="29">
        <v>241640</v>
      </c>
      <c r="I49" s="98">
        <f>H49/H50</f>
        <v>30.668866607437494</v>
      </c>
      <c r="J49" s="29">
        <v>270626</v>
      </c>
      <c r="K49" s="98">
        <f>J49/J50</f>
        <v>33.828249999999997</v>
      </c>
      <c r="L49" s="29">
        <v>211137</v>
      </c>
      <c r="M49" s="50">
        <f>L49/L50</f>
        <v>26.166439459660428</v>
      </c>
    </row>
    <row r="50" spans="1:13" ht="31.5" customHeight="1" x14ac:dyDescent="0.25">
      <c r="A50" s="51"/>
      <c r="B50" s="53"/>
      <c r="C50" s="55"/>
      <c r="D50" s="2" t="s">
        <v>53</v>
      </c>
      <c r="E50" s="10"/>
      <c r="F50" s="29">
        <v>7736</v>
      </c>
      <c r="G50" s="51"/>
      <c r="H50" s="29">
        <v>7879</v>
      </c>
      <c r="I50" s="99"/>
      <c r="J50" s="29">
        <v>8000</v>
      </c>
      <c r="K50" s="99"/>
      <c r="L50" s="29">
        <v>8069</v>
      </c>
      <c r="M50" s="51"/>
    </row>
    <row r="51" spans="1:13" x14ac:dyDescent="0.25">
      <c r="A51" s="50">
        <v>4.5</v>
      </c>
      <c r="B51" s="52" t="s">
        <v>21</v>
      </c>
      <c r="C51" s="54" t="s">
        <v>28</v>
      </c>
      <c r="D51" s="2" t="s">
        <v>84</v>
      </c>
      <c r="E51" s="10"/>
      <c r="F51" s="29">
        <v>515</v>
      </c>
      <c r="G51" s="50">
        <f>F51/F52</f>
        <v>0.58789954337899542</v>
      </c>
      <c r="H51" s="29">
        <v>515</v>
      </c>
      <c r="I51" s="98">
        <f>H51/H52</f>
        <v>0.54039874081846795</v>
      </c>
      <c r="J51" s="29">
        <v>520</v>
      </c>
      <c r="K51" s="98">
        <f>J51/J52</f>
        <v>0.50338818973862531</v>
      </c>
      <c r="L51" s="29">
        <v>525</v>
      </c>
      <c r="M51" s="50">
        <f>L51/L52</f>
        <v>0.506268081002893</v>
      </c>
    </row>
    <row r="52" spans="1:13" x14ac:dyDescent="0.25">
      <c r="A52" s="51"/>
      <c r="B52" s="53"/>
      <c r="C52" s="55"/>
      <c r="D52" s="2" t="s">
        <v>85</v>
      </c>
      <c r="E52" s="10"/>
      <c r="F52" s="29">
        <v>876</v>
      </c>
      <c r="G52" s="51"/>
      <c r="H52" s="29">
        <v>953</v>
      </c>
      <c r="I52" s="99"/>
      <c r="J52" s="29">
        <v>1033</v>
      </c>
      <c r="K52" s="99"/>
      <c r="L52" s="29">
        <v>1037</v>
      </c>
      <c r="M52" s="51"/>
    </row>
    <row r="53" spans="1:13" x14ac:dyDescent="0.25">
      <c r="A53" s="60" t="s">
        <v>29</v>
      </c>
      <c r="B53" s="60"/>
      <c r="C53" s="60"/>
      <c r="D53" s="60"/>
      <c r="E53" s="60"/>
      <c r="F53" s="36"/>
      <c r="G53" s="11"/>
      <c r="H53" s="36"/>
      <c r="I53" s="11"/>
      <c r="J53" s="29"/>
      <c r="K53" s="48"/>
      <c r="L53" s="29"/>
      <c r="M53" s="45"/>
    </row>
    <row r="54" spans="1:13" ht="25.5" x14ac:dyDescent="0.25">
      <c r="A54" s="61">
        <v>5.0999999999999996</v>
      </c>
      <c r="B54" s="52" t="s">
        <v>32</v>
      </c>
      <c r="C54" s="54" t="s">
        <v>30</v>
      </c>
      <c r="D54" s="2" t="s">
        <v>31</v>
      </c>
      <c r="E54" s="10"/>
      <c r="F54" s="29">
        <v>23</v>
      </c>
      <c r="G54" s="58">
        <v>1.3204899999999999</v>
      </c>
      <c r="H54" s="29">
        <v>23</v>
      </c>
      <c r="I54" s="101">
        <v>1.3204899999999999</v>
      </c>
      <c r="J54" s="29">
        <v>23</v>
      </c>
      <c r="K54" s="98">
        <v>1.3204899999999999</v>
      </c>
      <c r="L54" s="29">
        <v>23</v>
      </c>
      <c r="M54" s="61">
        <v>1.3204899999999999</v>
      </c>
    </row>
    <row r="55" spans="1:13" x14ac:dyDescent="0.25">
      <c r="A55" s="61"/>
      <c r="B55" s="53"/>
      <c r="C55" s="55"/>
      <c r="D55" s="2" t="s">
        <v>86</v>
      </c>
      <c r="E55" s="10"/>
      <c r="F55" s="29">
        <v>23</v>
      </c>
      <c r="G55" s="59"/>
      <c r="H55" s="29">
        <v>23</v>
      </c>
      <c r="I55" s="102"/>
      <c r="J55" s="29">
        <v>23</v>
      </c>
      <c r="K55" s="99"/>
      <c r="L55" s="29">
        <v>23</v>
      </c>
      <c r="M55" s="61"/>
    </row>
    <row r="56" spans="1:13" ht="12.75" customHeight="1" x14ac:dyDescent="0.25">
      <c r="A56" s="110" t="s">
        <v>33</v>
      </c>
      <c r="B56" s="111"/>
      <c r="C56" s="111"/>
      <c r="D56" s="111"/>
      <c r="E56" s="111"/>
      <c r="F56" s="111"/>
      <c r="G56" s="112"/>
      <c r="J56" s="29"/>
      <c r="K56" s="48"/>
      <c r="L56" s="29"/>
      <c r="M56" s="45"/>
    </row>
    <row r="57" spans="1:13" ht="25.5" x14ac:dyDescent="0.25">
      <c r="A57" s="108">
        <v>6.1</v>
      </c>
      <c r="B57" s="109" t="s">
        <v>35</v>
      </c>
      <c r="C57" s="64" t="s">
        <v>37</v>
      </c>
      <c r="D57" s="28" t="s">
        <v>88</v>
      </c>
      <c r="E57" s="3"/>
      <c r="F57" s="29">
        <v>1270.0999999999999</v>
      </c>
      <c r="G57" s="68">
        <f>F57/F58</f>
        <v>0.16418045501551187</v>
      </c>
      <c r="H57" s="29">
        <v>1270.0999999999999</v>
      </c>
      <c r="I57" s="103">
        <f>H57/H58</f>
        <v>0.16120065998223124</v>
      </c>
      <c r="J57" s="29">
        <v>1270.0999999999999</v>
      </c>
      <c r="K57" s="98">
        <f>J57/J58</f>
        <v>0.1587625</v>
      </c>
      <c r="L57" s="29">
        <v>1270.0999999999999</v>
      </c>
      <c r="M57" s="50">
        <f>L57/L58</f>
        <v>0.15740488288511587</v>
      </c>
    </row>
    <row r="58" spans="1:13" ht="12.75" customHeight="1" x14ac:dyDescent="0.25">
      <c r="A58" s="51"/>
      <c r="B58" s="53"/>
      <c r="C58" s="55"/>
      <c r="D58" s="2" t="s">
        <v>53</v>
      </c>
      <c r="E58" s="3"/>
      <c r="F58" s="29">
        <v>7736</v>
      </c>
      <c r="G58" s="59"/>
      <c r="H58" s="29">
        <v>7879</v>
      </c>
      <c r="I58" s="102"/>
      <c r="J58" s="29">
        <v>8000</v>
      </c>
      <c r="K58" s="99"/>
      <c r="L58" s="29">
        <v>8069</v>
      </c>
      <c r="M58" s="51"/>
    </row>
    <row r="59" spans="1:13" ht="25.5" x14ac:dyDescent="0.25">
      <c r="A59" s="50">
        <v>6.2</v>
      </c>
      <c r="B59" s="52" t="s">
        <v>36</v>
      </c>
      <c r="C59" s="54" t="s">
        <v>38</v>
      </c>
      <c r="D59" s="2" t="s">
        <v>34</v>
      </c>
      <c r="E59" s="3"/>
      <c r="F59" s="29">
        <v>80</v>
      </c>
      <c r="G59" s="58">
        <v>0.27679999999999999</v>
      </c>
      <c r="H59" s="29">
        <v>80</v>
      </c>
      <c r="I59" s="101">
        <v>0.27679999999999999</v>
      </c>
      <c r="J59" s="29">
        <v>80</v>
      </c>
      <c r="K59" s="98">
        <v>0.27679999999999999</v>
      </c>
      <c r="L59" s="29">
        <v>80</v>
      </c>
      <c r="M59" s="61">
        <v>0.27679999999999999</v>
      </c>
    </row>
    <row r="60" spans="1:13" ht="12.75" customHeight="1" x14ac:dyDescent="0.25">
      <c r="A60" s="51"/>
      <c r="B60" s="53"/>
      <c r="C60" s="55"/>
      <c r="D60" s="2" t="s">
        <v>89</v>
      </c>
      <c r="E60" s="3"/>
      <c r="F60" s="29">
        <v>289</v>
      </c>
      <c r="G60" s="59"/>
      <c r="H60" s="29">
        <v>289</v>
      </c>
      <c r="I60" s="102"/>
      <c r="J60" s="29">
        <v>289</v>
      </c>
      <c r="K60" s="99"/>
      <c r="L60" s="29">
        <v>289</v>
      </c>
      <c r="M60" s="61"/>
    </row>
    <row r="61" spans="1:13" ht="25.5" x14ac:dyDescent="0.25">
      <c r="A61" s="50">
        <v>6.3</v>
      </c>
      <c r="B61" s="52" t="s">
        <v>39</v>
      </c>
      <c r="C61" s="54" t="s">
        <v>40</v>
      </c>
      <c r="D61" s="2" t="s">
        <v>90</v>
      </c>
      <c r="E61" s="3"/>
      <c r="F61" s="29"/>
      <c r="G61" s="97">
        <f>0</f>
        <v>0</v>
      </c>
      <c r="H61" s="29"/>
      <c r="I61" s="104">
        <f>0</f>
        <v>0</v>
      </c>
      <c r="J61" s="29"/>
      <c r="K61" s="104">
        <f>0</f>
        <v>0</v>
      </c>
      <c r="L61" s="34">
        <v>12</v>
      </c>
      <c r="M61" s="50">
        <f>L61/L62</f>
        <v>1.4871731317387532E-3</v>
      </c>
    </row>
    <row r="62" spans="1:13" x14ac:dyDescent="0.25">
      <c r="A62" s="108"/>
      <c r="B62" s="109"/>
      <c r="C62" s="64"/>
      <c r="D62" s="41" t="s">
        <v>53</v>
      </c>
      <c r="E62" s="3"/>
      <c r="F62" s="42">
        <v>7736</v>
      </c>
      <c r="G62" s="58"/>
      <c r="H62" s="42">
        <v>7879</v>
      </c>
      <c r="I62" s="101"/>
      <c r="J62" s="42">
        <v>7879</v>
      </c>
      <c r="K62" s="101"/>
      <c r="L62" s="29">
        <v>8069</v>
      </c>
      <c r="M62" s="51"/>
    </row>
    <row r="63" spans="1:13" ht="36" customHeight="1" x14ac:dyDescent="0.25">
      <c r="A63" s="46" t="s">
        <v>41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29"/>
      <c r="M63" s="45"/>
    </row>
    <row r="64" spans="1:13" ht="51" x14ac:dyDescent="0.25">
      <c r="A64" s="108">
        <v>7.1</v>
      </c>
      <c r="B64" s="109" t="s">
        <v>47</v>
      </c>
      <c r="C64" s="64" t="s">
        <v>42</v>
      </c>
      <c r="D64" s="28" t="s">
        <v>91</v>
      </c>
      <c r="E64" s="3"/>
      <c r="F64" s="43">
        <v>371.2</v>
      </c>
      <c r="G64" s="108">
        <f>F64/F65</f>
        <v>4.7983453981385725E-2</v>
      </c>
      <c r="H64" s="43">
        <v>347.6</v>
      </c>
      <c r="I64" s="105">
        <f>H64/H65</f>
        <v>4.4117273765706309E-2</v>
      </c>
      <c r="J64" s="43">
        <v>293.39999999999998</v>
      </c>
      <c r="K64" s="105">
        <f>J64/J65</f>
        <v>3.6674999999999999E-2</v>
      </c>
      <c r="L64" s="29">
        <v>713.6</v>
      </c>
      <c r="M64" s="50">
        <f>L64/L65</f>
        <v>8.8437228900731191E-2</v>
      </c>
    </row>
    <row r="65" spans="1:13" ht="32.25" customHeight="1" x14ac:dyDescent="0.25">
      <c r="A65" s="51"/>
      <c r="B65" s="53"/>
      <c r="C65" s="55"/>
      <c r="D65" s="2" t="s">
        <v>53</v>
      </c>
      <c r="E65" s="3"/>
      <c r="F65" s="29">
        <v>7736</v>
      </c>
      <c r="G65" s="51"/>
      <c r="H65" s="29">
        <v>7879</v>
      </c>
      <c r="I65" s="99"/>
      <c r="J65" s="29">
        <v>8000</v>
      </c>
      <c r="K65" s="99"/>
      <c r="L65" s="29">
        <v>8069</v>
      </c>
      <c r="M65" s="51"/>
    </row>
    <row r="66" spans="1:13" ht="28.5" customHeight="1" x14ac:dyDescent="0.25">
      <c r="A66" s="50">
        <v>7.2</v>
      </c>
      <c r="B66" s="52" t="s">
        <v>48</v>
      </c>
      <c r="C66" s="54" t="s">
        <v>43</v>
      </c>
      <c r="D66" s="2" t="s">
        <v>92</v>
      </c>
      <c r="E66" s="3"/>
      <c r="F66" s="34">
        <v>5200</v>
      </c>
      <c r="G66" s="50">
        <f>F66/F67</f>
        <v>0.67218200620475699</v>
      </c>
      <c r="H66" s="34">
        <v>5200</v>
      </c>
      <c r="I66" s="98">
        <f>H66/H67</f>
        <v>0.65998223124762023</v>
      </c>
      <c r="J66" s="29">
        <v>5400</v>
      </c>
      <c r="K66" s="98">
        <f>J66/J67</f>
        <v>0.67500000000000004</v>
      </c>
      <c r="L66" s="29">
        <v>5200</v>
      </c>
      <c r="M66" s="50">
        <f>L66/L67</f>
        <v>0.64444169042012645</v>
      </c>
    </row>
    <row r="67" spans="1:13" ht="51" customHeight="1" x14ac:dyDescent="0.25">
      <c r="A67" s="51"/>
      <c r="B67" s="53"/>
      <c r="C67" s="55"/>
      <c r="D67" s="2" t="s">
        <v>53</v>
      </c>
      <c r="E67" s="3"/>
      <c r="F67" s="29">
        <v>7736</v>
      </c>
      <c r="G67" s="51"/>
      <c r="H67" s="29">
        <v>7879</v>
      </c>
      <c r="I67" s="99"/>
      <c r="J67" s="29">
        <v>8000</v>
      </c>
      <c r="K67" s="99"/>
      <c r="L67" s="29">
        <v>8069</v>
      </c>
      <c r="M67" s="51"/>
    </row>
    <row r="68" spans="1:13" ht="51" customHeight="1" x14ac:dyDescent="0.25">
      <c r="A68" s="50">
        <v>7.3</v>
      </c>
      <c r="B68" s="52" t="s">
        <v>49</v>
      </c>
      <c r="C68" s="54" t="s">
        <v>44</v>
      </c>
      <c r="D68" s="2" t="s">
        <v>95</v>
      </c>
      <c r="E68" s="18"/>
      <c r="F68" s="34">
        <v>45</v>
      </c>
      <c r="G68" s="50">
        <f>F68/F69</f>
        <v>5.8169596690796277E-3</v>
      </c>
      <c r="H68" s="34">
        <v>99.6</v>
      </c>
      <c r="I68" s="98">
        <f>H68/H69</f>
        <v>1.2641198121589033E-2</v>
      </c>
      <c r="J68" s="29">
        <v>78.8</v>
      </c>
      <c r="K68" s="98">
        <f>J68/J69</f>
        <v>9.8499999999999994E-3</v>
      </c>
      <c r="L68" s="29">
        <v>63</v>
      </c>
      <c r="M68" s="50">
        <f>L68/L69</f>
        <v>7.8076589416284543E-3</v>
      </c>
    </row>
    <row r="69" spans="1:13" x14ac:dyDescent="0.25">
      <c r="A69" s="51"/>
      <c r="B69" s="53"/>
      <c r="C69" s="55"/>
      <c r="D69" s="2" t="s">
        <v>53</v>
      </c>
      <c r="E69" s="10"/>
      <c r="F69" s="29">
        <v>7736</v>
      </c>
      <c r="G69" s="51"/>
      <c r="H69" s="29">
        <v>7879</v>
      </c>
      <c r="I69" s="99"/>
      <c r="J69" s="29">
        <v>8000</v>
      </c>
      <c r="K69" s="99"/>
      <c r="L69" s="29">
        <v>8069</v>
      </c>
      <c r="M69" s="51"/>
    </row>
    <row r="70" spans="1:13" ht="38.25" x14ac:dyDescent="0.25">
      <c r="A70" s="50">
        <v>7.4</v>
      </c>
      <c r="B70" s="52" t="s">
        <v>50</v>
      </c>
      <c r="C70" s="54" t="s">
        <v>45</v>
      </c>
      <c r="D70" s="2" t="s">
        <v>93</v>
      </c>
      <c r="E70" s="10"/>
      <c r="F70" s="29">
        <v>387.3</v>
      </c>
      <c r="G70" s="50">
        <f>F70/F71</f>
        <v>5.0064632885211999E-2</v>
      </c>
      <c r="H70" s="29">
        <v>387.3</v>
      </c>
      <c r="I70" s="98">
        <f>H70/H71</f>
        <v>4.9155984261962181E-2</v>
      </c>
      <c r="J70" s="29">
        <v>253.8</v>
      </c>
      <c r="K70" s="98">
        <f>J70/J71</f>
        <v>3.1725000000000003E-2</v>
      </c>
      <c r="L70" s="29">
        <v>387.6</v>
      </c>
      <c r="M70" s="50">
        <f>L70/L71</f>
        <v>4.8035692155161736E-2</v>
      </c>
    </row>
    <row r="71" spans="1:13" ht="47.25" customHeight="1" x14ac:dyDescent="0.25">
      <c r="A71" s="51"/>
      <c r="B71" s="53"/>
      <c r="C71" s="55"/>
      <c r="D71" s="2" t="s">
        <v>53</v>
      </c>
      <c r="E71" s="10"/>
      <c r="F71" s="29">
        <v>7736</v>
      </c>
      <c r="G71" s="51"/>
      <c r="H71" s="29">
        <v>7879</v>
      </c>
      <c r="I71" s="99"/>
      <c r="J71" s="29">
        <v>8000</v>
      </c>
      <c r="K71" s="99"/>
      <c r="L71" s="29">
        <v>8069</v>
      </c>
      <c r="M71" s="51"/>
    </row>
    <row r="72" spans="1:13" ht="25.5" x14ac:dyDescent="0.25">
      <c r="A72" s="50">
        <v>7.5</v>
      </c>
      <c r="B72" s="52" t="s">
        <v>51</v>
      </c>
      <c r="C72" s="54" t="s">
        <v>46</v>
      </c>
      <c r="D72" s="2" t="s">
        <v>94</v>
      </c>
      <c r="E72" s="10"/>
      <c r="F72" s="29">
        <v>92</v>
      </c>
      <c r="G72" s="50">
        <f>F72/F73</f>
        <v>5.5354993983152828E-2</v>
      </c>
      <c r="H72" s="29">
        <v>92</v>
      </c>
      <c r="I72" s="98">
        <f>H72/H73</f>
        <v>5.4567022538552785E-2</v>
      </c>
      <c r="J72" s="29">
        <v>92</v>
      </c>
      <c r="K72" s="98">
        <f>J72/J73</f>
        <v>5.2095130237825596E-2</v>
      </c>
      <c r="L72" s="29">
        <v>80</v>
      </c>
      <c r="M72" s="50">
        <f>L72/L73</f>
        <v>4.4742729306487698E-2</v>
      </c>
    </row>
    <row r="73" spans="1:13" ht="24" customHeight="1" x14ac:dyDescent="0.25">
      <c r="A73" s="51"/>
      <c r="B73" s="53"/>
      <c r="C73" s="55"/>
      <c r="D73" s="2" t="s">
        <v>87</v>
      </c>
      <c r="E73" s="10"/>
      <c r="F73" s="29">
        <v>1662</v>
      </c>
      <c r="G73" s="51"/>
      <c r="H73" s="29">
        <v>1686</v>
      </c>
      <c r="I73" s="99"/>
      <c r="J73" s="29">
        <v>1766</v>
      </c>
      <c r="K73" s="99"/>
      <c r="L73" s="29">
        <v>1788</v>
      </c>
      <c r="M73" s="51"/>
    </row>
    <row r="74" spans="1:13" ht="51" customHeight="1" x14ac:dyDescent="0.25">
      <c r="E74" s="10"/>
    </row>
    <row r="75" spans="1:13" ht="42.75" customHeight="1" x14ac:dyDescent="0.25">
      <c r="C75" s="49" t="s">
        <v>152</v>
      </c>
      <c r="D75" s="49"/>
      <c r="E75" s="18"/>
    </row>
    <row r="76" spans="1:13" ht="43.5" customHeight="1" x14ac:dyDescent="0.25">
      <c r="C76" s="49" t="s">
        <v>157</v>
      </c>
      <c r="D76" s="49"/>
      <c r="E76" s="10"/>
    </row>
    <row r="77" spans="1:13" ht="76.5" customHeight="1" x14ac:dyDescent="0.25">
      <c r="E77" s="10"/>
    </row>
    <row r="78" spans="1:13" ht="76.5" customHeight="1" x14ac:dyDescent="0.25">
      <c r="E78" s="10"/>
    </row>
    <row r="79" spans="1:13" ht="51" customHeight="1" x14ac:dyDescent="0.25">
      <c r="E79" s="10"/>
    </row>
    <row r="80" spans="1:13" x14ac:dyDescent="0.25">
      <c r="E80" s="10"/>
    </row>
    <row r="81" spans="5:5" x14ac:dyDescent="0.25">
      <c r="E81" s="10"/>
    </row>
    <row r="82" spans="5:5" ht="25.5" customHeight="1" x14ac:dyDescent="0.25">
      <c r="E82" s="10"/>
    </row>
    <row r="83" spans="5:5" x14ac:dyDescent="0.25">
      <c r="E83" s="10"/>
    </row>
    <row r="84" spans="5:5" ht="25.5" customHeight="1" x14ac:dyDescent="0.25">
      <c r="E84" s="10"/>
    </row>
    <row r="85" spans="5:5" x14ac:dyDescent="0.25">
      <c r="E85" s="10"/>
    </row>
    <row r="97" ht="25.5" customHeight="1" x14ac:dyDescent="0.25"/>
  </sheetData>
  <mergeCells count="224">
    <mergeCell ref="K40:K41"/>
    <mergeCell ref="K43:K44"/>
    <mergeCell ref="K66:K67"/>
    <mergeCell ref="K68:K69"/>
    <mergeCell ref="K70:K71"/>
    <mergeCell ref="K72:K73"/>
    <mergeCell ref="K45:K46"/>
    <mergeCell ref="K47:K48"/>
    <mergeCell ref="K49:K50"/>
    <mergeCell ref="K51:K52"/>
    <mergeCell ref="K54:K55"/>
    <mergeCell ref="K57:K58"/>
    <mergeCell ref="K59:K60"/>
    <mergeCell ref="K61:K62"/>
    <mergeCell ref="K64:K65"/>
    <mergeCell ref="G61:G62"/>
    <mergeCell ref="G64:G65"/>
    <mergeCell ref="G66:G67"/>
    <mergeCell ref="G68:G69"/>
    <mergeCell ref="G70:G71"/>
    <mergeCell ref="G72:G73"/>
    <mergeCell ref="C75:D75"/>
    <mergeCell ref="C76:D76"/>
    <mergeCell ref="J6:K6"/>
    <mergeCell ref="K8:K9"/>
    <mergeCell ref="K10:K11"/>
    <mergeCell ref="K13:K14"/>
    <mergeCell ref="K15:K16"/>
    <mergeCell ref="K17:K18"/>
    <mergeCell ref="K19:K20"/>
    <mergeCell ref="K21:K22"/>
    <mergeCell ref="K23:K24"/>
    <mergeCell ref="K25:K26"/>
    <mergeCell ref="K27:K28"/>
    <mergeCell ref="J29:K29"/>
    <mergeCell ref="K30:K31"/>
    <mergeCell ref="K32:K35"/>
    <mergeCell ref="K36:K37"/>
    <mergeCell ref="K38:K39"/>
    <mergeCell ref="G40:G41"/>
    <mergeCell ref="G43:G44"/>
    <mergeCell ref="G45:G46"/>
    <mergeCell ref="G47:G48"/>
    <mergeCell ref="G49:G50"/>
    <mergeCell ref="G51:G52"/>
    <mergeCell ref="A56:G56"/>
    <mergeCell ref="G57:G58"/>
    <mergeCell ref="G59:G60"/>
    <mergeCell ref="A51:A52"/>
    <mergeCell ref="B51:B52"/>
    <mergeCell ref="C51:C52"/>
    <mergeCell ref="A53:E53"/>
    <mergeCell ref="A54:A55"/>
    <mergeCell ref="B54:B55"/>
    <mergeCell ref="C54:C55"/>
    <mergeCell ref="A59:A60"/>
    <mergeCell ref="B59:B60"/>
    <mergeCell ref="C59:C60"/>
    <mergeCell ref="B49:B50"/>
    <mergeCell ref="G54:G55"/>
    <mergeCell ref="C45:C46"/>
    <mergeCell ref="A49:A50"/>
    <mergeCell ref="C47:C48"/>
    <mergeCell ref="G25:G26"/>
    <mergeCell ref="G27:G28"/>
    <mergeCell ref="G30:G31"/>
    <mergeCell ref="G32:G35"/>
    <mergeCell ref="G36:G37"/>
    <mergeCell ref="G38:G39"/>
    <mergeCell ref="F6:G6"/>
    <mergeCell ref="G8:G9"/>
    <mergeCell ref="G10:G11"/>
    <mergeCell ref="G13:G14"/>
    <mergeCell ref="G15:G16"/>
    <mergeCell ref="G17:G18"/>
    <mergeCell ref="G19:G20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2:E2"/>
    <mergeCell ref="A70:A71"/>
    <mergeCell ref="B70:B71"/>
    <mergeCell ref="C70:C71"/>
    <mergeCell ref="A61:A62"/>
    <mergeCell ref="B61:B62"/>
    <mergeCell ref="C61:C62"/>
    <mergeCell ref="A64:A65"/>
    <mergeCell ref="B64:B65"/>
    <mergeCell ref="C64:C65"/>
    <mergeCell ref="A57:A58"/>
    <mergeCell ref="B57:B58"/>
    <mergeCell ref="C57:C58"/>
    <mergeCell ref="A17:A18"/>
    <mergeCell ref="B17:B18"/>
    <mergeCell ref="A47:A48"/>
    <mergeCell ref="B47:B48"/>
    <mergeCell ref="C49:C50"/>
    <mergeCell ref="A42:E42"/>
    <mergeCell ref="A43:A44"/>
    <mergeCell ref="B43:B44"/>
    <mergeCell ref="C43:C44"/>
    <mergeCell ref="A45:A46"/>
    <mergeCell ref="B45:B46"/>
    <mergeCell ref="A3:D4"/>
    <mergeCell ref="A32:A35"/>
    <mergeCell ref="B32:B35"/>
    <mergeCell ref="C32:C35"/>
    <mergeCell ref="A7:E7"/>
    <mergeCell ref="A8:A9"/>
    <mergeCell ref="B8:B9"/>
    <mergeCell ref="C8:C9"/>
    <mergeCell ref="A5:A6"/>
    <mergeCell ref="B5:B6"/>
    <mergeCell ref="C5:C6"/>
    <mergeCell ref="D5:D6"/>
    <mergeCell ref="A13:A14"/>
    <mergeCell ref="A12:D12"/>
    <mergeCell ref="A15:A16"/>
    <mergeCell ref="A19:A20"/>
    <mergeCell ref="B19:B20"/>
    <mergeCell ref="B25:B26"/>
    <mergeCell ref="A27:A28"/>
    <mergeCell ref="B27:B28"/>
    <mergeCell ref="C15:C16"/>
    <mergeCell ref="C17:C18"/>
    <mergeCell ref="C19:C20"/>
    <mergeCell ref="A40:A41"/>
    <mergeCell ref="B40:B41"/>
    <mergeCell ref="C40:C41"/>
    <mergeCell ref="A38:A39"/>
    <mergeCell ref="A36:A37"/>
    <mergeCell ref="B36:B37"/>
    <mergeCell ref="C36:C37"/>
    <mergeCell ref="C38:C39"/>
    <mergeCell ref="B30:B31"/>
    <mergeCell ref="B13:B14"/>
    <mergeCell ref="B38:B39"/>
    <mergeCell ref="B15:B16"/>
    <mergeCell ref="A10:A11"/>
    <mergeCell ref="B10:B11"/>
    <mergeCell ref="C10:C11"/>
    <mergeCell ref="A29:E29"/>
    <mergeCell ref="A30:A31"/>
    <mergeCell ref="A25:A26"/>
    <mergeCell ref="B23:B24"/>
    <mergeCell ref="C21:C22"/>
    <mergeCell ref="C23:C24"/>
    <mergeCell ref="C25:C26"/>
    <mergeCell ref="C27:C28"/>
    <mergeCell ref="B21:B22"/>
    <mergeCell ref="A21:A22"/>
    <mergeCell ref="A23:A24"/>
    <mergeCell ref="I8:I9"/>
    <mergeCell ref="I10:I11"/>
    <mergeCell ref="I13:I14"/>
    <mergeCell ref="I15:I16"/>
    <mergeCell ref="I17:I18"/>
    <mergeCell ref="I19:I20"/>
    <mergeCell ref="I21:I22"/>
    <mergeCell ref="I23:I24"/>
    <mergeCell ref="C13:C14"/>
    <mergeCell ref="E8:E9"/>
    <mergeCell ref="G21:G22"/>
    <mergeCell ref="G23:G24"/>
    <mergeCell ref="I68:I69"/>
    <mergeCell ref="I70:I71"/>
    <mergeCell ref="I72:I73"/>
    <mergeCell ref="E3:M3"/>
    <mergeCell ref="E5:M5"/>
    <mergeCell ref="I47:I48"/>
    <mergeCell ref="I49:I50"/>
    <mergeCell ref="I51:I52"/>
    <mergeCell ref="I54:I55"/>
    <mergeCell ref="I57:I58"/>
    <mergeCell ref="I59:I60"/>
    <mergeCell ref="I61:I62"/>
    <mergeCell ref="I64:I65"/>
    <mergeCell ref="I66:I67"/>
    <mergeCell ref="I25:I26"/>
    <mergeCell ref="I27:I28"/>
    <mergeCell ref="I30:I31"/>
    <mergeCell ref="I32:I35"/>
    <mergeCell ref="I36:I37"/>
    <mergeCell ref="I38:I39"/>
    <mergeCell ref="I40:I41"/>
    <mergeCell ref="I43:I44"/>
    <mergeCell ref="I45:I46"/>
    <mergeCell ref="H6:I6"/>
    <mergeCell ref="L6:M6"/>
    <mergeCell ref="M8:M9"/>
    <mergeCell ref="M10:M11"/>
    <mergeCell ref="M13:M14"/>
    <mergeCell ref="M15:M16"/>
    <mergeCell ref="M17:M18"/>
    <mergeCell ref="M19:M20"/>
    <mergeCell ref="M23:M24"/>
    <mergeCell ref="M21:M22"/>
    <mergeCell ref="M25:M26"/>
    <mergeCell ref="M27:M28"/>
    <mergeCell ref="M30:M31"/>
    <mergeCell ref="M32:M35"/>
    <mergeCell ref="M36:M37"/>
    <mergeCell ref="M38:M39"/>
    <mergeCell ref="M45:M46"/>
    <mergeCell ref="M47:M48"/>
    <mergeCell ref="M49:M50"/>
    <mergeCell ref="M70:M71"/>
    <mergeCell ref="M72:M73"/>
    <mergeCell ref="M40:M41"/>
    <mergeCell ref="M51:M52"/>
    <mergeCell ref="M54:M55"/>
    <mergeCell ref="M43:M44"/>
    <mergeCell ref="M57:M58"/>
    <mergeCell ref="M59:M60"/>
    <mergeCell ref="M61:M62"/>
    <mergeCell ref="M64:M65"/>
    <mergeCell ref="M66:M67"/>
    <mergeCell ref="M68:M69"/>
  </mergeCells>
  <printOptions horizontalCentered="1"/>
  <pageMargins left="0" right="0" top="0" bottom="0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5000-с (2)</vt:lpstr>
      <vt:lpstr>5000-с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Tuka</dc:creator>
  <cp:lastModifiedBy>Dell</cp:lastModifiedBy>
  <cp:lastPrinted>2023-01-11T08:18:17Z</cp:lastPrinted>
  <dcterms:created xsi:type="dcterms:W3CDTF">2015-02-06T06:28:28Z</dcterms:created>
  <dcterms:modified xsi:type="dcterms:W3CDTF">2023-02-20T01:47:40Z</dcterms:modified>
</cp:coreProperties>
</file>